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KT_Anyagok\2026\9.24\napirend szerint\"/>
    </mc:Choice>
  </mc:AlternateContent>
  <xr:revisionPtr revIDLastSave="0" documentId="13_ncr:1_{82094FD6-C606-4A69-9312-3B15BF6D75A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galomképtelen" sheetId="8" r:id="rId1"/>
    <sheet name="korl. forg.képes ing." sheetId="4" r:id="rId2"/>
    <sheet name="üzleti vagyon" sheetId="6" r:id="rId3"/>
  </sheets>
  <definedNames>
    <definedName name="_xlnm._FilterDatabase" localSheetId="2" hidden="1">'üzleti vagyon'!$D$1:$D$168</definedName>
    <definedName name="_xlnm.Print_Titles" localSheetId="0">forgalomképtelen!$3:$4</definedName>
    <definedName name="_xlnm.Print_Titles" localSheetId="1">'korl. forg.képes ing.'!$2:$3</definedName>
    <definedName name="_xlnm.Print_Titles" localSheetId="2">'üzleti vagyon'!$3:$3</definedName>
    <definedName name="_xlnm.Print_Area" localSheetId="0">forgalomképtelen!$A$1:$H$538</definedName>
    <definedName name="_xlnm.Print_Area" localSheetId="1">'korl. forg.képes ing.'!$A$1:$H$45</definedName>
    <definedName name="_xlnm.Print_Area" localSheetId="2">'üzleti vagyon'!$A$1:$H$168</definedName>
  </definedNames>
  <calcPr calcId="181029"/>
</workbook>
</file>

<file path=xl/calcChain.xml><?xml version="1.0" encoding="utf-8"?>
<calcChain xmlns="http://schemas.openxmlformats.org/spreadsheetml/2006/main">
  <c r="H26" i="6" l="1"/>
  <c r="G26" i="6"/>
  <c r="F168" i="6"/>
  <c r="H4" i="6"/>
  <c r="G4" i="6"/>
  <c r="H45" i="4" l="1"/>
  <c r="G45" i="4"/>
  <c r="F45" i="4"/>
  <c r="H538" i="8"/>
  <c r="G538" i="8"/>
  <c r="F538" i="8"/>
  <c r="H21" i="6" l="1"/>
  <c r="G21" i="6"/>
  <c r="G14" i="4"/>
  <c r="H14" i="4"/>
  <c r="H26" i="8"/>
  <c r="H15" i="4" l="1"/>
  <c r="G15" i="4"/>
  <c r="H11" i="6"/>
  <c r="G11" i="6"/>
  <c r="G10" i="6"/>
  <c r="H10" i="6"/>
  <c r="H27" i="4"/>
  <c r="G27" i="4"/>
  <c r="G44" i="4"/>
  <c r="G25" i="4"/>
  <c r="H25" i="4"/>
  <c r="H30" i="6"/>
  <c r="G30" i="6"/>
  <c r="H44" i="4"/>
  <c r="H160" i="6"/>
  <c r="H161" i="6"/>
  <c r="G160" i="6"/>
  <c r="G161" i="6"/>
  <c r="H163" i="6"/>
  <c r="G163" i="6"/>
  <c r="H162" i="6"/>
  <c r="G162" i="6"/>
  <c r="G26" i="8"/>
  <c r="H300" i="8"/>
  <c r="G300" i="8"/>
  <c r="H153" i="8"/>
  <c r="G153" i="8"/>
  <c r="H50" i="8"/>
  <c r="G50" i="8"/>
  <c r="H168" i="6" l="1"/>
  <c r="H303" i="8"/>
  <c r="G303" i="8"/>
  <c r="H302" i="8"/>
  <c r="G302" i="8"/>
  <c r="H314" i="8"/>
  <c r="G314" i="8"/>
  <c r="H315" i="8"/>
  <c r="G315" i="8"/>
  <c r="H221" i="8"/>
  <c r="G221" i="8"/>
  <c r="H10" i="4" l="1"/>
  <c r="G10" i="4"/>
  <c r="H159" i="8"/>
  <c r="G159" i="8"/>
  <c r="H10" i="8"/>
  <c r="G10" i="8"/>
  <c r="H11" i="4"/>
  <c r="G11" i="4"/>
  <c r="H17" i="4"/>
  <c r="G17" i="4"/>
  <c r="G165" i="6" l="1"/>
  <c r="G168" i="6" s="1"/>
  <c r="H8" i="4"/>
  <c r="G8" i="4"/>
</calcChain>
</file>

<file path=xl/sharedStrings.xml><?xml version="1.0" encoding="utf-8"?>
<sst xmlns="http://schemas.openxmlformats.org/spreadsheetml/2006/main" count="2806" uniqueCount="1681">
  <si>
    <t>509</t>
  </si>
  <si>
    <t>3383</t>
  </si>
  <si>
    <t>510</t>
  </si>
  <si>
    <t>3388</t>
  </si>
  <si>
    <t>3395</t>
  </si>
  <si>
    <t>515</t>
  </si>
  <si>
    <t>3401</t>
  </si>
  <si>
    <t>516</t>
  </si>
  <si>
    <t>3403</t>
  </si>
  <si>
    <t>517</t>
  </si>
  <si>
    <t>3404</t>
  </si>
  <si>
    <t>518</t>
  </si>
  <si>
    <t>3405</t>
  </si>
  <si>
    <t>519</t>
  </si>
  <si>
    <t>3406</t>
  </si>
  <si>
    <t>532</t>
  </si>
  <si>
    <t>1948/3</t>
  </si>
  <si>
    <t>533</t>
  </si>
  <si>
    <t>1952</t>
  </si>
  <si>
    <t>536</t>
  </si>
  <si>
    <t>2350/1</t>
  </si>
  <si>
    <t>550</t>
  </si>
  <si>
    <t>2593/6</t>
  </si>
  <si>
    <t>551</t>
  </si>
  <si>
    <t>3099/3</t>
  </si>
  <si>
    <t>552</t>
  </si>
  <si>
    <t>3244/2</t>
  </si>
  <si>
    <t>562</t>
  </si>
  <si>
    <t>3421/14</t>
  </si>
  <si>
    <t>564</t>
  </si>
  <si>
    <t>3432/132</t>
  </si>
  <si>
    <t>097/2</t>
  </si>
  <si>
    <t>576</t>
  </si>
  <si>
    <t>0761/2</t>
  </si>
  <si>
    <t>584</t>
  </si>
  <si>
    <t>1248</t>
  </si>
  <si>
    <t>665</t>
  </si>
  <si>
    <t>13/2</t>
  </si>
  <si>
    <t>672</t>
  </si>
  <si>
    <t>Beépítetlen terület</t>
  </si>
  <si>
    <t>Korlátozottan forgalomképes ingatlanok listája</t>
  </si>
  <si>
    <t>Összesen:</t>
  </si>
  <si>
    <t>0101</t>
  </si>
  <si>
    <t>0103</t>
  </si>
  <si>
    <t>0105</t>
  </si>
  <si>
    <t>0106/17</t>
  </si>
  <si>
    <t>0109</t>
  </si>
  <si>
    <t>0112/5</t>
  </si>
  <si>
    <t>0115</t>
  </si>
  <si>
    <t>0116</t>
  </si>
  <si>
    <t>0118</t>
  </si>
  <si>
    <t>012</t>
  </si>
  <si>
    <t>0120/1</t>
  </si>
  <si>
    <t>0124</t>
  </si>
  <si>
    <t>0128</t>
  </si>
  <si>
    <t>0130</t>
  </si>
  <si>
    <t>0132</t>
  </si>
  <si>
    <t>0135</t>
  </si>
  <si>
    <t>0137</t>
  </si>
  <si>
    <t>0139</t>
  </si>
  <si>
    <t>0141/12</t>
  </si>
  <si>
    <t>0141/20</t>
  </si>
  <si>
    <t>0141/23</t>
  </si>
  <si>
    <t>0142/17</t>
  </si>
  <si>
    <t>0142/18</t>
  </si>
  <si>
    <t>0142/41</t>
  </si>
  <si>
    <t>0143</t>
  </si>
  <si>
    <t>0146/1</t>
  </si>
  <si>
    <t>0148</t>
  </si>
  <si>
    <t>0152</t>
  </si>
  <si>
    <t>0155</t>
  </si>
  <si>
    <t>016</t>
  </si>
  <si>
    <t>0160</t>
  </si>
  <si>
    <t>0165</t>
  </si>
  <si>
    <t>0166</t>
  </si>
  <si>
    <t>0168</t>
  </si>
  <si>
    <t>0170</t>
  </si>
  <si>
    <t>0178</t>
  </si>
  <si>
    <t>018</t>
  </si>
  <si>
    <t>0185</t>
  </si>
  <si>
    <t>0187</t>
  </si>
  <si>
    <t>0189</t>
  </si>
  <si>
    <t>0191</t>
  </si>
  <si>
    <t>0193</t>
  </si>
  <si>
    <t>0195/10</t>
  </si>
  <si>
    <t>0196</t>
  </si>
  <si>
    <t>020</t>
  </si>
  <si>
    <t>0202</t>
  </si>
  <si>
    <t>0203</t>
  </si>
  <si>
    <t>0208</t>
  </si>
  <si>
    <t>0209</t>
  </si>
  <si>
    <t>0214</t>
  </si>
  <si>
    <t>0216</t>
  </si>
  <si>
    <t>0217</t>
  </si>
  <si>
    <t>0219/3</t>
  </si>
  <si>
    <t>022</t>
  </si>
  <si>
    <t>0221/18</t>
  </si>
  <si>
    <t>0226</t>
  </si>
  <si>
    <t>0227</t>
  </si>
  <si>
    <t>0228/11</t>
  </si>
  <si>
    <t>0228/16</t>
  </si>
  <si>
    <t>0228/9</t>
  </si>
  <si>
    <t>0229</t>
  </si>
  <si>
    <t>0231</t>
  </si>
  <si>
    <t>0239</t>
  </si>
  <si>
    <t>024</t>
  </si>
  <si>
    <t>0240/1</t>
  </si>
  <si>
    <t>0240/11</t>
  </si>
  <si>
    <t>0240/13</t>
  </si>
  <si>
    <t>0240/15</t>
  </si>
  <si>
    <t>0240/17</t>
  </si>
  <si>
    <t>0240/3</t>
  </si>
  <si>
    <t>0240/9</t>
  </si>
  <si>
    <t>0241</t>
  </si>
  <si>
    <t>0242/7</t>
  </si>
  <si>
    <t>0244/2</t>
  </si>
  <si>
    <t>0244/4</t>
  </si>
  <si>
    <t>0244/5</t>
  </si>
  <si>
    <t>0248/11</t>
  </si>
  <si>
    <t>0248/14</t>
  </si>
  <si>
    <t>0248/18</t>
  </si>
  <si>
    <t>0248/24</t>
  </si>
  <si>
    <t>0248/5</t>
  </si>
  <si>
    <t>0249</t>
  </si>
  <si>
    <t>025/4</t>
  </si>
  <si>
    <t>0250/13</t>
  </si>
  <si>
    <t>0250/15</t>
  </si>
  <si>
    <t>0250/6</t>
  </si>
  <si>
    <t>0250/8</t>
  </si>
  <si>
    <t>0259</t>
  </si>
  <si>
    <t>0260/18</t>
  </si>
  <si>
    <t>0262/3</t>
  </si>
  <si>
    <t>0262/5</t>
  </si>
  <si>
    <t>0263</t>
  </si>
  <si>
    <t>0264/19</t>
  </si>
  <si>
    <t>0264/21</t>
  </si>
  <si>
    <t>0267/4</t>
  </si>
  <si>
    <t>0268/19</t>
  </si>
  <si>
    <t>0274/6</t>
  </si>
  <si>
    <t>0279/15</t>
  </si>
  <si>
    <t>0283/2</t>
  </si>
  <si>
    <t>0283/4</t>
  </si>
  <si>
    <t>0283/6</t>
  </si>
  <si>
    <t>029</t>
  </si>
  <si>
    <t>0292/2</t>
  </si>
  <si>
    <t>0294</t>
  </si>
  <si>
    <t>0298</t>
  </si>
  <si>
    <t>0299/5</t>
  </si>
  <si>
    <t>030</t>
  </si>
  <si>
    <t>0300</t>
  </si>
  <si>
    <t>0302/4</t>
  </si>
  <si>
    <t>032/2</t>
  </si>
  <si>
    <t>032/7</t>
  </si>
  <si>
    <t>033/2</t>
  </si>
  <si>
    <t>035/1</t>
  </si>
  <si>
    <t>035/3</t>
  </si>
  <si>
    <t>04</t>
  </si>
  <si>
    <t>040/31</t>
  </si>
  <si>
    <t>044</t>
  </si>
  <si>
    <t>045/20</t>
  </si>
  <si>
    <t>045/8</t>
  </si>
  <si>
    <t>0454</t>
  </si>
  <si>
    <t>046</t>
  </si>
  <si>
    <t>049/2</t>
  </si>
  <si>
    <t>05/3</t>
  </si>
  <si>
    <t>053/8</t>
  </si>
  <si>
    <t>056</t>
  </si>
  <si>
    <t>060/4</t>
  </si>
  <si>
    <t>063/2</t>
  </si>
  <si>
    <t>0649</t>
  </si>
  <si>
    <t>065/3</t>
  </si>
  <si>
    <t>066</t>
  </si>
  <si>
    <t>0665</t>
  </si>
  <si>
    <t>0667</t>
  </si>
  <si>
    <t>0668/1</t>
  </si>
  <si>
    <t>0669</t>
  </si>
  <si>
    <t>0671</t>
  </si>
  <si>
    <t>0673</t>
  </si>
  <si>
    <t>0674/1</t>
  </si>
  <si>
    <t>0676/2</t>
  </si>
  <si>
    <t>0677</t>
  </si>
  <si>
    <t>0678/1</t>
  </si>
  <si>
    <t>0678/16</t>
  </si>
  <si>
    <t>0678/18</t>
  </si>
  <si>
    <t>0678/4</t>
  </si>
  <si>
    <t>0678/7</t>
  </si>
  <si>
    <t>0679</t>
  </si>
  <si>
    <t>0680/5</t>
  </si>
  <si>
    <t>0681</t>
  </si>
  <si>
    <t>0682/2</t>
  </si>
  <si>
    <t>0683</t>
  </si>
  <si>
    <t>07</t>
  </si>
  <si>
    <t>0701/16</t>
  </si>
  <si>
    <t>0701/46</t>
  </si>
  <si>
    <t>0702/24</t>
  </si>
  <si>
    <t>0702/35</t>
  </si>
  <si>
    <t>0703/2</t>
  </si>
  <si>
    <t>0704/17</t>
  </si>
  <si>
    <t>0704/29</t>
  </si>
  <si>
    <t>0704/6</t>
  </si>
  <si>
    <t>0706/2</t>
  </si>
  <si>
    <t>0708/19</t>
  </si>
  <si>
    <t>0708/20</t>
  </si>
  <si>
    <t>0708/23</t>
  </si>
  <si>
    <t>0708/4</t>
  </si>
  <si>
    <t>0709/1</t>
  </si>
  <si>
    <t>0709/4</t>
  </si>
  <si>
    <t>071</t>
  </si>
  <si>
    <t>0710/9</t>
  </si>
  <si>
    <t>0711</t>
  </si>
  <si>
    <t>0713</t>
  </si>
  <si>
    <t>0714/14</t>
  </si>
  <si>
    <t>0714/3</t>
  </si>
  <si>
    <t>0715</t>
  </si>
  <si>
    <t>0718/1</t>
  </si>
  <si>
    <t>0718/2</t>
  </si>
  <si>
    <t>072/3</t>
  </si>
  <si>
    <t>0721</t>
  </si>
  <si>
    <t>0722/11</t>
  </si>
  <si>
    <t>0723</t>
  </si>
  <si>
    <t>0724/13</t>
  </si>
  <si>
    <t>0724/16</t>
  </si>
  <si>
    <t>0724/19</t>
  </si>
  <si>
    <t>0724/21</t>
  </si>
  <si>
    <t>0724/23</t>
  </si>
  <si>
    <t>0724/9</t>
  </si>
  <si>
    <t>0725</t>
  </si>
  <si>
    <t>0726/6</t>
  </si>
  <si>
    <t>0727/1</t>
  </si>
  <si>
    <t>0728/4</t>
  </si>
  <si>
    <t>0728/9</t>
  </si>
  <si>
    <t>0729</t>
  </si>
  <si>
    <t>0730/5</t>
  </si>
  <si>
    <t>0731</t>
  </si>
  <si>
    <t>0736/11</t>
  </si>
  <si>
    <t>0737</t>
  </si>
  <si>
    <t>0739</t>
  </si>
  <si>
    <t>0740/2</t>
  </si>
  <si>
    <t>0741/2</t>
  </si>
  <si>
    <t>0742/3</t>
  </si>
  <si>
    <t>0751</t>
  </si>
  <si>
    <t>0752</t>
  </si>
  <si>
    <t>0753/3</t>
  </si>
  <si>
    <t>0753/6</t>
  </si>
  <si>
    <t>0754</t>
  </si>
  <si>
    <t>0755/12</t>
  </si>
  <si>
    <t>0756/12</t>
  </si>
  <si>
    <t>0756/14</t>
  </si>
  <si>
    <t>0756/18</t>
  </si>
  <si>
    <t>0756/19</t>
  </si>
  <si>
    <t>0756/21</t>
  </si>
  <si>
    <t>0756/6</t>
  </si>
  <si>
    <t>0756/9</t>
  </si>
  <si>
    <t>0757</t>
  </si>
  <si>
    <t>0758/9</t>
  </si>
  <si>
    <t>076/3</t>
  </si>
  <si>
    <t>0760</t>
  </si>
  <si>
    <t>0762/69</t>
  </si>
  <si>
    <t>0763</t>
  </si>
  <si>
    <t>0764</t>
  </si>
  <si>
    <t>0766</t>
  </si>
  <si>
    <t>078/1</t>
  </si>
  <si>
    <t>078/2</t>
  </si>
  <si>
    <t>080</t>
  </si>
  <si>
    <t>081/8</t>
  </si>
  <si>
    <t>082</t>
  </si>
  <si>
    <t>089</t>
  </si>
  <si>
    <t>09</t>
  </si>
  <si>
    <t>099/9</t>
  </si>
  <si>
    <t>1</t>
  </si>
  <si>
    <t>100</t>
  </si>
  <si>
    <t>1009</t>
  </si>
  <si>
    <t>101</t>
  </si>
  <si>
    <t>102</t>
  </si>
  <si>
    <t>1062</t>
  </si>
  <si>
    <t>107</t>
  </si>
  <si>
    <t>1074</t>
  </si>
  <si>
    <t>108</t>
  </si>
  <si>
    <t>109</t>
  </si>
  <si>
    <t>110</t>
  </si>
  <si>
    <t>1105/1</t>
  </si>
  <si>
    <t>1108</t>
  </si>
  <si>
    <t>1120</t>
  </si>
  <si>
    <t>1128</t>
  </si>
  <si>
    <t>1143/2</t>
  </si>
  <si>
    <t>1143/4</t>
  </si>
  <si>
    <t>1148</t>
  </si>
  <si>
    <t>1171</t>
  </si>
  <si>
    <t>1172</t>
  </si>
  <si>
    <t>1176</t>
  </si>
  <si>
    <t>1197</t>
  </si>
  <si>
    <t>12</t>
  </si>
  <si>
    <t>1212/1</t>
  </si>
  <si>
    <t>1214</t>
  </si>
  <si>
    <t>1230</t>
  </si>
  <si>
    <t>1231/2</t>
  </si>
  <si>
    <t>124</t>
  </si>
  <si>
    <t>1246</t>
  </si>
  <si>
    <t>1257</t>
  </si>
  <si>
    <t>1289/1</t>
  </si>
  <si>
    <t>1289/2</t>
  </si>
  <si>
    <t>1289/4</t>
  </si>
  <si>
    <t>1289/5</t>
  </si>
  <si>
    <t>13</t>
  </si>
  <si>
    <t>13/6</t>
  </si>
  <si>
    <t>130</t>
  </si>
  <si>
    <t>1310</t>
  </si>
  <si>
    <t>1318</t>
  </si>
  <si>
    <t>1330</t>
  </si>
  <si>
    <t>134</t>
  </si>
  <si>
    <t>1379</t>
  </si>
  <si>
    <t>1380/1</t>
  </si>
  <si>
    <t>1380/2</t>
  </si>
  <si>
    <t>1387</t>
  </si>
  <si>
    <t>14</t>
  </si>
  <si>
    <t>140</t>
  </si>
  <si>
    <t>1427/3</t>
  </si>
  <si>
    <t>144</t>
  </si>
  <si>
    <t>146</t>
  </si>
  <si>
    <t>147</t>
  </si>
  <si>
    <t>1474</t>
  </si>
  <si>
    <t>149</t>
  </si>
  <si>
    <t>15</t>
  </si>
  <si>
    <t>150</t>
  </si>
  <si>
    <t>151</t>
  </si>
  <si>
    <t>152</t>
  </si>
  <si>
    <t>1521</t>
  </si>
  <si>
    <t>1532</t>
  </si>
  <si>
    <t>154</t>
  </si>
  <si>
    <t>155</t>
  </si>
  <si>
    <t>1550</t>
  </si>
  <si>
    <t>157</t>
  </si>
  <si>
    <t>158</t>
  </si>
  <si>
    <t>1580/1</t>
  </si>
  <si>
    <t>1585</t>
  </si>
  <si>
    <t>159</t>
  </si>
  <si>
    <t>160</t>
  </si>
  <si>
    <t>161</t>
  </si>
  <si>
    <t>1619</t>
  </si>
  <si>
    <t>162</t>
  </si>
  <si>
    <t>1620</t>
  </si>
  <si>
    <t>163</t>
  </si>
  <si>
    <t>1638</t>
  </si>
  <si>
    <t>165</t>
  </si>
  <si>
    <t>166</t>
  </si>
  <si>
    <t>167</t>
  </si>
  <si>
    <t>1674</t>
  </si>
  <si>
    <t>168</t>
  </si>
  <si>
    <t>17</t>
  </si>
  <si>
    <t>1719/3</t>
  </si>
  <si>
    <t>172</t>
  </si>
  <si>
    <t>1720</t>
  </si>
  <si>
    <t>1721</t>
  </si>
  <si>
    <t>173</t>
  </si>
  <si>
    <t>1735</t>
  </si>
  <si>
    <t>175</t>
  </si>
  <si>
    <t>1769</t>
  </si>
  <si>
    <t>177</t>
  </si>
  <si>
    <t>178</t>
  </si>
  <si>
    <t>179</t>
  </si>
  <si>
    <t>18</t>
  </si>
  <si>
    <t>180</t>
  </si>
  <si>
    <t>181</t>
  </si>
  <si>
    <t>182</t>
  </si>
  <si>
    <t>183</t>
  </si>
  <si>
    <t>184</t>
  </si>
  <si>
    <t>185</t>
  </si>
  <si>
    <t>1852/23</t>
  </si>
  <si>
    <t>1852/34</t>
  </si>
  <si>
    <t>186</t>
  </si>
  <si>
    <t>187</t>
  </si>
  <si>
    <t>188</t>
  </si>
  <si>
    <t>189</t>
  </si>
  <si>
    <t>19</t>
  </si>
  <si>
    <t>190</t>
  </si>
  <si>
    <t>191</t>
  </si>
  <si>
    <t>192</t>
  </si>
  <si>
    <t>1920/1</t>
  </si>
  <si>
    <t>1920/2</t>
  </si>
  <si>
    <t>193</t>
  </si>
  <si>
    <t>194</t>
  </si>
  <si>
    <t>195</t>
  </si>
  <si>
    <t>196</t>
  </si>
  <si>
    <t>197</t>
  </si>
  <si>
    <t>198</t>
  </si>
  <si>
    <t>199</t>
  </si>
  <si>
    <t>200</t>
  </si>
  <si>
    <t>202</t>
  </si>
  <si>
    <t>2024/11</t>
  </si>
  <si>
    <t>203</t>
  </si>
  <si>
    <t>204</t>
  </si>
  <si>
    <t>205</t>
  </si>
  <si>
    <t>2050/1</t>
  </si>
  <si>
    <t>2050/30</t>
  </si>
  <si>
    <t>2050/59</t>
  </si>
  <si>
    <t>206</t>
  </si>
  <si>
    <t>207</t>
  </si>
  <si>
    <t>208</t>
  </si>
  <si>
    <t>2085</t>
  </si>
  <si>
    <t>2089</t>
  </si>
  <si>
    <t>209</t>
  </si>
  <si>
    <t>210</t>
  </si>
  <si>
    <t>2101</t>
  </si>
  <si>
    <t>2102</t>
  </si>
  <si>
    <t>2103</t>
  </si>
  <si>
    <t>2104</t>
  </si>
  <si>
    <t>211</t>
  </si>
  <si>
    <t>2111</t>
  </si>
  <si>
    <t>2112</t>
  </si>
  <si>
    <t>2113</t>
  </si>
  <si>
    <t>2114</t>
  </si>
  <si>
    <t>2115</t>
  </si>
  <si>
    <t>2116</t>
  </si>
  <si>
    <t>212</t>
  </si>
  <si>
    <t>213</t>
  </si>
  <si>
    <t>214</t>
  </si>
  <si>
    <t>215</t>
  </si>
  <si>
    <t>2153</t>
  </si>
  <si>
    <t>216</t>
  </si>
  <si>
    <t>2164/3</t>
  </si>
  <si>
    <t>217</t>
  </si>
  <si>
    <t>218</t>
  </si>
  <si>
    <t>2185</t>
  </si>
  <si>
    <t>219</t>
  </si>
  <si>
    <t>22</t>
  </si>
  <si>
    <t>220</t>
  </si>
  <si>
    <t>221</t>
  </si>
  <si>
    <t>2217</t>
  </si>
  <si>
    <t>2218</t>
  </si>
  <si>
    <t>2219</t>
  </si>
  <si>
    <t>222</t>
  </si>
  <si>
    <t>2226</t>
  </si>
  <si>
    <t>223</t>
  </si>
  <si>
    <t>224</t>
  </si>
  <si>
    <t>2248</t>
  </si>
  <si>
    <t>225</t>
  </si>
  <si>
    <t>226</t>
  </si>
  <si>
    <t>2261</t>
  </si>
  <si>
    <t>2263</t>
  </si>
  <si>
    <t>2264/2</t>
  </si>
  <si>
    <t>2286/1</t>
  </si>
  <si>
    <t>2286/2</t>
  </si>
  <si>
    <t>229</t>
  </si>
  <si>
    <t>2291/13</t>
  </si>
  <si>
    <t>2294</t>
  </si>
  <si>
    <t>23</t>
  </si>
  <si>
    <t>231</t>
  </si>
  <si>
    <t>232</t>
  </si>
  <si>
    <t>233</t>
  </si>
  <si>
    <t>2330</t>
  </si>
  <si>
    <t>234</t>
  </si>
  <si>
    <t>235</t>
  </si>
  <si>
    <t>2350/2</t>
  </si>
  <si>
    <t>236</t>
  </si>
  <si>
    <t>237</t>
  </si>
  <si>
    <t>2370</t>
  </si>
  <si>
    <t>239</t>
  </si>
  <si>
    <t>240</t>
  </si>
  <si>
    <t>241</t>
  </si>
  <si>
    <t>2415</t>
  </si>
  <si>
    <t>242</t>
  </si>
  <si>
    <t>243</t>
  </si>
  <si>
    <t>244</t>
  </si>
  <si>
    <t>245</t>
  </si>
  <si>
    <t>246</t>
  </si>
  <si>
    <t>2465</t>
  </si>
  <si>
    <t>247</t>
  </si>
  <si>
    <t>2472/2</t>
  </si>
  <si>
    <t>248</t>
  </si>
  <si>
    <t>249</t>
  </si>
  <si>
    <t>250</t>
  </si>
  <si>
    <t>2500</t>
  </si>
  <si>
    <t>2501</t>
  </si>
  <si>
    <t>2502</t>
  </si>
  <si>
    <t>251</t>
  </si>
  <si>
    <t>252</t>
  </si>
  <si>
    <t>2526</t>
  </si>
  <si>
    <t>253</t>
  </si>
  <si>
    <t>2539</t>
  </si>
  <si>
    <t>254</t>
  </si>
  <si>
    <t>255</t>
  </si>
  <si>
    <t>2552</t>
  </si>
  <si>
    <t>2567</t>
  </si>
  <si>
    <t>257</t>
  </si>
  <si>
    <t>258</t>
  </si>
  <si>
    <t>2583/1</t>
  </si>
  <si>
    <t>2583/4</t>
  </si>
  <si>
    <t>2584</t>
  </si>
  <si>
    <t>259</t>
  </si>
  <si>
    <t>2594</t>
  </si>
  <si>
    <t>2595</t>
  </si>
  <si>
    <t>260</t>
  </si>
  <si>
    <t>261</t>
  </si>
  <si>
    <t>263</t>
  </si>
  <si>
    <t>2633</t>
  </si>
  <si>
    <t>264</t>
  </si>
  <si>
    <t>266</t>
  </si>
  <si>
    <t>2668</t>
  </si>
  <si>
    <t>268</t>
  </si>
  <si>
    <t>2683</t>
  </si>
  <si>
    <t>269</t>
  </si>
  <si>
    <t>270</t>
  </si>
  <si>
    <t>271</t>
  </si>
  <si>
    <t>272</t>
  </si>
  <si>
    <t>2728/2</t>
  </si>
  <si>
    <t>273</t>
  </si>
  <si>
    <t>2733</t>
  </si>
  <si>
    <t>274</t>
  </si>
  <si>
    <t>275</t>
  </si>
  <si>
    <t>2751/1</t>
  </si>
  <si>
    <t>2754</t>
  </si>
  <si>
    <t>2756</t>
  </si>
  <si>
    <t>276</t>
  </si>
  <si>
    <t>277</t>
  </si>
  <si>
    <t>278</t>
  </si>
  <si>
    <t>28</t>
  </si>
  <si>
    <t>2820</t>
  </si>
  <si>
    <t>2826</t>
  </si>
  <si>
    <t>2881</t>
  </si>
  <si>
    <t>290</t>
  </si>
  <si>
    <t>291</t>
  </si>
  <si>
    <t>292</t>
  </si>
  <si>
    <t>293</t>
  </si>
  <si>
    <t>294</t>
  </si>
  <si>
    <t>295</t>
  </si>
  <si>
    <t>297</t>
  </si>
  <si>
    <t>2970</t>
  </si>
  <si>
    <t>298</t>
  </si>
  <si>
    <t>299</t>
  </si>
  <si>
    <t>300</t>
  </si>
  <si>
    <t>301</t>
  </si>
  <si>
    <t>302</t>
  </si>
  <si>
    <t>303</t>
  </si>
  <si>
    <t>304</t>
  </si>
  <si>
    <t>3049/3</t>
  </si>
  <si>
    <t>305</t>
  </si>
  <si>
    <t>3052</t>
  </si>
  <si>
    <t>306</t>
  </si>
  <si>
    <t>308</t>
  </si>
  <si>
    <t>309</t>
  </si>
  <si>
    <t>3098</t>
  </si>
  <si>
    <t>310</t>
  </si>
  <si>
    <t>311</t>
  </si>
  <si>
    <t>3114/2</t>
  </si>
  <si>
    <t>3114/4</t>
  </si>
  <si>
    <t>312</t>
  </si>
  <si>
    <t>313</t>
  </si>
  <si>
    <t>314</t>
  </si>
  <si>
    <t>3155</t>
  </si>
  <si>
    <t>3158/10</t>
  </si>
  <si>
    <t>3159</t>
  </si>
  <si>
    <t>3160</t>
  </si>
  <si>
    <t>317</t>
  </si>
  <si>
    <t>318</t>
  </si>
  <si>
    <t>319</t>
  </si>
  <si>
    <t>320</t>
  </si>
  <si>
    <t>321</t>
  </si>
  <si>
    <t>322</t>
  </si>
  <si>
    <t>3227</t>
  </si>
  <si>
    <t>323</t>
  </si>
  <si>
    <t>3234</t>
  </si>
  <si>
    <t>324</t>
  </si>
  <si>
    <t>325</t>
  </si>
  <si>
    <t>326</t>
  </si>
  <si>
    <t>327</t>
  </si>
  <si>
    <t>328</t>
  </si>
  <si>
    <t>3287/1</t>
  </si>
  <si>
    <t>329</t>
  </si>
  <si>
    <t>330</t>
  </si>
  <si>
    <t>3306</t>
  </si>
  <si>
    <t>3307</t>
  </si>
  <si>
    <t>3308</t>
  </si>
  <si>
    <t>331</t>
  </si>
  <si>
    <t>332</t>
  </si>
  <si>
    <t>3328</t>
  </si>
  <si>
    <t>333</t>
  </si>
  <si>
    <t>3338/3</t>
  </si>
  <si>
    <t>3338/4</t>
  </si>
  <si>
    <t>3339/1</t>
  </si>
  <si>
    <t>3339/3</t>
  </si>
  <si>
    <t>334</t>
  </si>
  <si>
    <t>3340/1</t>
  </si>
  <si>
    <t>3340/3</t>
  </si>
  <si>
    <t>3340/5</t>
  </si>
  <si>
    <t>335</t>
  </si>
  <si>
    <t>336</t>
  </si>
  <si>
    <t>337</t>
  </si>
  <si>
    <t>338</t>
  </si>
  <si>
    <t>3381</t>
  </si>
  <si>
    <t>339</t>
  </si>
  <si>
    <t>3391</t>
  </si>
  <si>
    <t>3396/4</t>
  </si>
  <si>
    <t>3396/6</t>
  </si>
  <si>
    <t>3396/8</t>
  </si>
  <si>
    <t>340</t>
  </si>
  <si>
    <t>3407</t>
  </si>
  <si>
    <t>341</t>
  </si>
  <si>
    <t>342</t>
  </si>
  <si>
    <t>3421/1</t>
  </si>
  <si>
    <t>3421/4</t>
  </si>
  <si>
    <t>3421/5</t>
  </si>
  <si>
    <t>3421/6</t>
  </si>
  <si>
    <t>3422</t>
  </si>
  <si>
    <t>343</t>
  </si>
  <si>
    <t>3431</t>
  </si>
  <si>
    <t>3432/103</t>
  </si>
  <si>
    <t>3432/110</t>
  </si>
  <si>
    <t>3432/112</t>
  </si>
  <si>
    <t>3432/115</t>
  </si>
  <si>
    <t>3432/118</t>
  </si>
  <si>
    <t>3432/121</t>
  </si>
  <si>
    <t>3432/130</t>
  </si>
  <si>
    <t>3432/136</t>
  </si>
  <si>
    <t>3432/16</t>
  </si>
  <si>
    <t>3432/32</t>
  </si>
  <si>
    <t>3432/33</t>
  </si>
  <si>
    <t>3432/43</t>
  </si>
  <si>
    <t>3432/60</t>
  </si>
  <si>
    <t>3432/73</t>
  </si>
  <si>
    <t>3434</t>
  </si>
  <si>
    <t>3435/3</t>
  </si>
  <si>
    <t>3435/4</t>
  </si>
  <si>
    <t>3436</t>
  </si>
  <si>
    <t>3437</t>
  </si>
  <si>
    <t>344</t>
  </si>
  <si>
    <t>345</t>
  </si>
  <si>
    <t>346</t>
  </si>
  <si>
    <t>347</t>
  </si>
  <si>
    <t>348</t>
  </si>
  <si>
    <t>3482</t>
  </si>
  <si>
    <t>349</t>
  </si>
  <si>
    <t>35/2</t>
  </si>
  <si>
    <t>350</t>
  </si>
  <si>
    <t>351</t>
  </si>
  <si>
    <t>352</t>
  </si>
  <si>
    <t>353</t>
  </si>
  <si>
    <t>355</t>
  </si>
  <si>
    <t>356</t>
  </si>
  <si>
    <t>357</t>
  </si>
  <si>
    <t>358</t>
  </si>
  <si>
    <t>359</t>
  </si>
  <si>
    <t>36</t>
  </si>
  <si>
    <t>360</t>
  </si>
  <si>
    <t>361</t>
  </si>
  <si>
    <t>362</t>
  </si>
  <si>
    <t>364</t>
  </si>
  <si>
    <t>365</t>
  </si>
  <si>
    <t>367</t>
  </si>
  <si>
    <t>368</t>
  </si>
  <si>
    <t>369</t>
  </si>
  <si>
    <t>37</t>
  </si>
  <si>
    <t>375</t>
  </si>
  <si>
    <t>376</t>
  </si>
  <si>
    <t>377</t>
  </si>
  <si>
    <t>378</t>
  </si>
  <si>
    <t>379</t>
  </si>
  <si>
    <t>38</t>
  </si>
  <si>
    <t>380</t>
  </si>
  <si>
    <t>381</t>
  </si>
  <si>
    <t>382</t>
  </si>
  <si>
    <t>383</t>
  </si>
  <si>
    <t>384</t>
  </si>
  <si>
    <t>385</t>
  </si>
  <si>
    <t>386</t>
  </si>
  <si>
    <t>387</t>
  </si>
  <si>
    <t>389</t>
  </si>
  <si>
    <t>39</t>
  </si>
  <si>
    <t>390</t>
  </si>
  <si>
    <t>391</t>
  </si>
  <si>
    <t>392</t>
  </si>
  <si>
    <t>394</t>
  </si>
  <si>
    <t>395</t>
  </si>
  <si>
    <t>396</t>
  </si>
  <si>
    <t>397</t>
  </si>
  <si>
    <t>398</t>
  </si>
  <si>
    <t>399</t>
  </si>
  <si>
    <t>400</t>
  </si>
  <si>
    <t>4001</t>
  </si>
  <si>
    <t>401</t>
  </si>
  <si>
    <t>4013</t>
  </si>
  <si>
    <t>402</t>
  </si>
  <si>
    <t>403</t>
  </si>
  <si>
    <t>4034</t>
  </si>
  <si>
    <t>404</t>
  </si>
  <si>
    <t>405</t>
  </si>
  <si>
    <t>4055</t>
  </si>
  <si>
    <t>406</t>
  </si>
  <si>
    <t>407</t>
  </si>
  <si>
    <t>4072</t>
  </si>
  <si>
    <t>408</t>
  </si>
  <si>
    <t>4081</t>
  </si>
  <si>
    <t>409</t>
  </si>
  <si>
    <t>4095</t>
  </si>
  <si>
    <t>41</t>
  </si>
  <si>
    <t>410</t>
  </si>
  <si>
    <t>4101</t>
  </si>
  <si>
    <t>4108</t>
  </si>
  <si>
    <t>411</t>
  </si>
  <si>
    <t>4115</t>
  </si>
  <si>
    <t>412</t>
  </si>
  <si>
    <t>413</t>
  </si>
  <si>
    <t>414</t>
  </si>
  <si>
    <t>415</t>
  </si>
  <si>
    <t>416</t>
  </si>
  <si>
    <t>417</t>
  </si>
  <si>
    <t>418</t>
  </si>
  <si>
    <t>419</t>
  </si>
  <si>
    <t>42</t>
  </si>
  <si>
    <t>420</t>
  </si>
  <si>
    <t>421</t>
  </si>
  <si>
    <t>422</t>
  </si>
  <si>
    <t>423</t>
  </si>
  <si>
    <t>424</t>
  </si>
  <si>
    <t>426</t>
  </si>
  <si>
    <t>43</t>
  </si>
  <si>
    <t>432</t>
  </si>
  <si>
    <t>434</t>
  </si>
  <si>
    <t>435</t>
  </si>
  <si>
    <t>438</t>
  </si>
  <si>
    <t>44</t>
  </si>
  <si>
    <t>45</t>
  </si>
  <si>
    <t>450</t>
  </si>
  <si>
    <t>454</t>
  </si>
  <si>
    <t>456</t>
  </si>
  <si>
    <t>460</t>
  </si>
  <si>
    <t>47</t>
  </si>
  <si>
    <t>470/2</t>
  </si>
  <si>
    <t>482</t>
  </si>
  <si>
    <t>496</t>
  </si>
  <si>
    <t>498</t>
  </si>
  <si>
    <t>508</t>
  </si>
  <si>
    <t>514</t>
  </si>
  <si>
    <t>52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</si>
  <si>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</si>
  <si>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</si>
  <si>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</si>
  <si>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</si>
  <si>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</si>
  <si>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</si>
  <si>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</si>
  <si>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</si>
  <si>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</si>
  <si>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</si>
  <si>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</si>
  <si>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</si>
  <si>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538</t>
  </si>
  <si>
    <t>540</t>
  </si>
  <si>
    <t>541</t>
  </si>
  <si>
    <t>542</t>
  </si>
  <si>
    <t>543</t>
  </si>
  <si>
    <t>544</t>
  </si>
  <si>
    <t>546</t>
  </si>
  <si>
    <t>547</t>
  </si>
  <si>
    <t>549</t>
  </si>
  <si>
    <t>55</t>
  </si>
  <si>
    <t>553</t>
  </si>
  <si>
    <t>554</t>
  </si>
  <si>
    <t>555</t>
  </si>
  <si>
    <t>556</t>
  </si>
  <si>
    <t>557</t>
  </si>
  <si>
    <t>558</t>
  </si>
  <si>
    <t>559</t>
  </si>
  <si>
    <t>56</t>
  </si>
  <si>
    <t>560</t>
  </si>
  <si>
    <t>561</t>
  </si>
  <si>
    <t>563</t>
  </si>
  <si>
    <t>566</t>
  </si>
  <si>
    <t>567</t>
  </si>
  <si>
    <t>568</t>
  </si>
  <si>
    <t>57</t>
  </si>
  <si>
    <t>570</t>
  </si>
  <si>
    <t>571</t>
  </si>
  <si>
    <t>572</t>
  </si>
  <si>
    <t>574</t>
  </si>
  <si>
    <t>575</t>
  </si>
  <si>
    <t>579</t>
  </si>
  <si>
    <t>58</t>
  </si>
  <si>
    <t>59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</si>
  <si>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</si>
  <si>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</si>
  <si>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</si>
  <si>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</si>
  <si>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</si>
  <si>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</si>
  <si>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</si>
  <si>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</si>
  <si>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</si>
  <si>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598/1</t>
  </si>
  <si>
    <t>598/3</t>
  </si>
  <si>
    <t>599</t>
  </si>
  <si>
    <t>60</t>
  </si>
  <si>
    <t>600</t>
  </si>
  <si>
    <t>601/1</t>
  </si>
  <si>
    <t>601/3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</si>
  <si>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</si>
  <si>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</si>
  <si>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</si>
  <si>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</si>
  <si>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</si>
  <si>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</si>
  <si>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</si>
  <si>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</si>
  <si>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</si>
  <si>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</si>
  <si>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</si>
  <si>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</si>
  <si>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</si>
  <si>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614/3</t>
  </si>
  <si>
    <t>616</t>
  </si>
  <si>
    <t>617</t>
  </si>
  <si>
    <t>618</t>
  </si>
  <si>
    <t>618/1</t>
  </si>
  <si>
    <t>619</t>
  </si>
  <si>
    <t>620</t>
  </si>
  <si>
    <t>621</t>
  </si>
  <si>
    <t>622</t>
  </si>
  <si>
    <t>624</t>
  </si>
  <si>
    <t>625/1</t>
  </si>
  <si>
    <t>625/3</t>
  </si>
  <si>
    <t>625/4</t>
  </si>
  <si>
    <t>625/6</t>
  </si>
  <si>
    <t>626</t>
  </si>
  <si>
    <t>627</t>
  </si>
  <si>
    <t>628</t>
  </si>
  <si>
    <t>629</t>
  </si>
  <si>
    <t>63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</si>
  <si>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</si>
  <si>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</si>
  <si>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</si>
  <si>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</si>
  <si>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</si>
  <si>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</si>
  <si>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</si>
  <si>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</si>
  <si>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</si>
  <si>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</si>
  <si>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</t>
  </si>
  <si>
    <t>640</t>
  </si>
  <si>
    <t>642</t>
  </si>
  <si>
    <t>643</t>
  </si>
  <si>
    <t>644</t>
  </si>
  <si>
    <t>645</t>
  </si>
  <si>
    <t>646</t>
  </si>
  <si>
    <t>647</t>
  </si>
  <si>
    <t>649</t>
  </si>
  <si>
    <t>65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</si>
  <si>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</si>
  <si>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</si>
  <si>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</si>
  <si>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</si>
  <si>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</si>
  <si>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</si>
  <si>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</si>
  <si>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</si>
  <si>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</si>
  <si>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</si>
  <si>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</t>
  </si>
  <si>
    <t>660</t>
  </si>
  <si>
    <t>661</t>
  </si>
  <si>
    <t>662</t>
  </si>
  <si>
    <t>663</t>
  </si>
  <si>
    <t>664</t>
  </si>
  <si>
    <t>666</t>
  </si>
  <si>
    <t>667</t>
  </si>
  <si>
    <t>668</t>
  </si>
  <si>
    <t>67</t>
  </si>
  <si>
    <t>674/1</t>
  </si>
  <si>
    <t>674/2</t>
  </si>
  <si>
    <t>674/4</t>
  </si>
  <si>
    <t>68</t>
  </si>
  <si>
    <t>686</t>
  </si>
  <si>
    <t>687</t>
  </si>
  <si>
    <t>688</t>
  </si>
  <si>
    <t>689</t>
  </si>
  <si>
    <t>69</t>
  </si>
  <si>
    <t>690</t>
  </si>
  <si>
    <t>691</t>
  </si>
  <si>
    <t>692</t>
  </si>
  <si>
    <t>693</t>
  </si>
  <si>
    <t>694</t>
  </si>
  <si>
    <t>696</t>
  </si>
  <si>
    <t>697</t>
  </si>
  <si>
    <t>698</t>
  </si>
  <si>
    <t>699</t>
  </si>
  <si>
    <t>70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</si>
  <si>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</si>
  <si>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</si>
  <si>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</si>
  <si>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</si>
  <si>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</si>
  <si>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</si>
  <si>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</si>
  <si>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</si>
  <si>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</si>
  <si>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</si>
  <si>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</si>
  <si>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</si>
  <si>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</si>
  <si>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</si>
  <si>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</si>
  <si>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</si>
  <si>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</si>
  <si>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</si>
  <si>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</si>
  <si>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</si>
  <si>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</si>
  <si>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</si>
  <si>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</si>
  <si>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</si>
  <si>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</si>
  <si>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</si>
  <si>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</si>
  <si>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</si>
  <si>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729</t>
  </si>
  <si>
    <t>730</t>
  </si>
  <si>
    <t>731</t>
  </si>
  <si>
    <t>732</t>
  </si>
  <si>
    <t>733</t>
  </si>
  <si>
    <t>734</t>
  </si>
  <si>
    <t>735</t>
  </si>
  <si>
    <t>737</t>
  </si>
  <si>
    <t>738</t>
  </si>
  <si>
    <t>739</t>
  </si>
  <si>
    <t>740</t>
  </si>
  <si>
    <t>741</t>
  </si>
  <si>
    <t>743</t>
  </si>
  <si>
    <t>744</t>
  </si>
  <si>
    <t>746</t>
  </si>
  <si>
    <t>747</t>
  </si>
  <si>
    <t>748</t>
  </si>
  <si>
    <t>749</t>
  </si>
  <si>
    <t>75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</si>
  <si>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</si>
  <si>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</si>
  <si>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</si>
  <si>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</si>
  <si>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</si>
  <si>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</si>
  <si>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</si>
  <si>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</si>
  <si>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</si>
  <si>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</si>
  <si>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</t>
  </si>
  <si>
    <t>760</t>
  </si>
  <si>
    <t>762</t>
  </si>
  <si>
    <t>763</t>
  </si>
  <si>
    <t>764</t>
  </si>
  <si>
    <t>765</t>
  </si>
  <si>
    <t>766</t>
  </si>
  <si>
    <t>767</t>
  </si>
  <si>
    <t>768</t>
  </si>
  <si>
    <t>769</t>
  </si>
  <si>
    <t>77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</si>
  <si>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</si>
  <si>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</si>
  <si>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</si>
  <si>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</si>
  <si>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</si>
  <si>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</si>
  <si>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</si>
  <si>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</si>
  <si>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</si>
  <si>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</si>
  <si>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</t>
  </si>
  <si>
    <t>788</t>
  </si>
  <si>
    <t>789</t>
  </si>
  <si>
    <t>79</t>
  </si>
  <si>
    <t>798</t>
  </si>
  <si>
    <t>8</t>
  </si>
  <si>
    <t>80</t>
  </si>
  <si>
    <t>802</t>
  </si>
  <si>
    <t>803</t>
  </si>
  <si>
    <t>807</t>
  </si>
  <si>
    <t>808</t>
  </si>
  <si>
    <t>809</t>
  </si>
  <si>
    <t>81</t>
  </si>
  <si>
    <t>810</t>
  </si>
  <si>
    <t>82</t>
  </si>
  <si>
    <t>824</t>
  </si>
  <si>
    <t>83</t>
  </si>
  <si>
    <t>84</t>
  </si>
  <si>
    <t>841</t>
  </si>
  <si>
    <t>846/3</t>
  </si>
  <si>
    <t>85</t>
  </si>
  <si>
    <t>854</t>
  </si>
  <si>
    <t>856</t>
  </si>
  <si>
    <t>86</t>
  </si>
  <si>
    <t>865/2</t>
  </si>
  <si>
    <t>87</t>
  </si>
  <si>
    <t>88</t>
  </si>
  <si>
    <t>882/1</t>
  </si>
  <si>
    <t>882/2</t>
  </si>
  <si>
    <t>89</t>
  </si>
  <si>
    <t>9</t>
  </si>
  <si>
    <t>90</t>
  </si>
  <si>
    <t>908</t>
  </si>
  <si>
    <t>91</t>
  </si>
  <si>
    <t>92</t>
  </si>
  <si>
    <t>926</t>
  </si>
  <si>
    <t>94</t>
  </si>
  <si>
    <t>942</t>
  </si>
  <si>
    <t>95</t>
  </si>
  <si>
    <t>96</t>
  </si>
  <si>
    <t>965</t>
  </si>
  <si>
    <t>97</t>
  </si>
  <si>
    <t>98</t>
  </si>
  <si>
    <t>988</t>
  </si>
  <si>
    <t>99</t>
  </si>
  <si>
    <t>Dante u.</t>
  </si>
  <si>
    <t>Selypes melléki csatorna</t>
  </si>
  <si>
    <t>közút</t>
  </si>
  <si>
    <t>külterület</t>
  </si>
  <si>
    <t>saját használatú út</t>
  </si>
  <si>
    <t>saját használtaú út</t>
  </si>
  <si>
    <t>árok</t>
  </si>
  <si>
    <t>Gorkij-Vereckei összekötő út</t>
  </si>
  <si>
    <t>Forgalomképtelen ingatlanok listája</t>
  </si>
  <si>
    <t>668/33</t>
  </si>
  <si>
    <t>3432/2</t>
  </si>
  <si>
    <t>1149</t>
  </si>
  <si>
    <t>464</t>
  </si>
  <si>
    <t>35</t>
  </si>
  <si>
    <t>1852/7</t>
  </si>
  <si>
    <t>1852/8</t>
  </si>
  <si>
    <t>1852/9</t>
  </si>
  <si>
    <t>1852/10</t>
  </si>
  <si>
    <t>1852/11</t>
  </si>
  <si>
    <t>40</t>
  </si>
  <si>
    <t>2466/1</t>
  </si>
  <si>
    <t>10084</t>
  </si>
  <si>
    <t>1247</t>
  </si>
  <si>
    <t>3435/2</t>
  </si>
  <si>
    <t>2939</t>
  </si>
  <si>
    <t>061</t>
  </si>
  <si>
    <t>676/2</t>
  </si>
  <si>
    <t>53</t>
  </si>
  <si>
    <t>2728/1</t>
  </si>
  <si>
    <t>0100/2</t>
  </si>
  <si>
    <t>296</t>
  </si>
  <si>
    <t>1105/2</t>
  </si>
  <si>
    <t>Napsugár Óvoda és Bölcsöde</t>
  </si>
  <si>
    <t>Bessenyei u. 4-5.</t>
  </si>
  <si>
    <t>472</t>
  </si>
  <si>
    <t>3113</t>
  </si>
  <si>
    <t>474</t>
  </si>
  <si>
    <t>3115</t>
  </si>
  <si>
    <t>669</t>
  </si>
  <si>
    <t>1233</t>
  </si>
  <si>
    <t>628/4</t>
  </si>
  <si>
    <t>1449</t>
  </si>
  <si>
    <t>3302</t>
  </si>
  <si>
    <t>131</t>
  </si>
  <si>
    <t>132</t>
  </si>
  <si>
    <t>3099/5</t>
  </si>
  <si>
    <t>138</t>
  </si>
  <si>
    <t>03/1</t>
  </si>
  <si>
    <t>148</t>
  </si>
  <si>
    <t>05/1</t>
  </si>
  <si>
    <t>13/3</t>
  </si>
  <si>
    <t>153</t>
  </si>
  <si>
    <t>170</t>
  </si>
  <si>
    <t>283</t>
  </si>
  <si>
    <t>892</t>
  </si>
  <si>
    <t>285</t>
  </si>
  <si>
    <t>895</t>
  </si>
  <si>
    <t>287</t>
  </si>
  <si>
    <t>903</t>
  </si>
  <si>
    <t>315</t>
  </si>
  <si>
    <t>1465</t>
  </si>
  <si>
    <t>363</t>
  </si>
  <si>
    <t>2289</t>
  </si>
  <si>
    <t>366</t>
  </si>
  <si>
    <t>2302</t>
  </si>
  <si>
    <t>2307</t>
  </si>
  <si>
    <t>370</t>
  </si>
  <si>
    <t>2556</t>
  </si>
  <si>
    <t>371</t>
  </si>
  <si>
    <t>2558</t>
  </si>
  <si>
    <t>372</t>
  </si>
  <si>
    <t>2559</t>
  </si>
  <si>
    <t>373</t>
  </si>
  <si>
    <t>2560</t>
  </si>
  <si>
    <t>374</t>
  </si>
  <si>
    <t>2561</t>
  </si>
  <si>
    <t>393</t>
  </si>
  <si>
    <t>3232</t>
  </si>
  <si>
    <t>428</t>
  </si>
  <si>
    <t>429</t>
  </si>
  <si>
    <t>900</t>
  </si>
  <si>
    <t>431</t>
  </si>
  <si>
    <t>982</t>
  </si>
  <si>
    <t>987</t>
  </si>
  <si>
    <t>433</t>
  </si>
  <si>
    <t>992</t>
  </si>
  <si>
    <t>443</t>
  </si>
  <si>
    <t>1944</t>
  </si>
  <si>
    <t>451</t>
  </si>
  <si>
    <t>2447</t>
  </si>
  <si>
    <t>452</t>
  </si>
  <si>
    <t>2458</t>
  </si>
  <si>
    <t>453</t>
  </si>
  <si>
    <t>2562</t>
  </si>
  <si>
    <t>2564</t>
  </si>
  <si>
    <t>455</t>
  </si>
  <si>
    <t>2570</t>
  </si>
  <si>
    <t>2571</t>
  </si>
  <si>
    <t>457</t>
  </si>
  <si>
    <t>2572</t>
  </si>
  <si>
    <t>458</t>
  </si>
  <si>
    <t>2573/1</t>
  </si>
  <si>
    <t>459</t>
  </si>
  <si>
    <t>2576</t>
  </si>
  <si>
    <t>2577</t>
  </si>
  <si>
    <t>461</t>
  </si>
  <si>
    <t>2578</t>
  </si>
  <si>
    <t>462</t>
  </si>
  <si>
    <t>2580</t>
  </si>
  <si>
    <t>463</t>
  </si>
  <si>
    <t>2581</t>
  </si>
  <si>
    <t>2582</t>
  </si>
  <si>
    <t>466</t>
  </si>
  <si>
    <t>3101</t>
  </si>
  <si>
    <t>467</t>
  </si>
  <si>
    <t>3102</t>
  </si>
  <si>
    <t>469</t>
  </si>
  <si>
    <t>3105</t>
  </si>
  <si>
    <t>471</t>
  </si>
  <si>
    <t>3108</t>
  </si>
  <si>
    <t>473</t>
  </si>
  <si>
    <t>3114/3</t>
  </si>
  <si>
    <t>475</t>
  </si>
  <si>
    <t>3116</t>
  </si>
  <si>
    <t>476</t>
  </si>
  <si>
    <t>3117/1</t>
  </si>
  <si>
    <t>477</t>
  </si>
  <si>
    <t>3117/2</t>
  </si>
  <si>
    <t>478</t>
  </si>
  <si>
    <t>3118/1</t>
  </si>
  <si>
    <t>480</t>
  </si>
  <si>
    <t>3119/1</t>
  </si>
  <si>
    <t>481</t>
  </si>
  <si>
    <t>3119/2</t>
  </si>
  <si>
    <t>3120/1</t>
  </si>
  <si>
    <t>483</t>
  </si>
  <si>
    <t>3201</t>
  </si>
  <si>
    <t>484</t>
  </si>
  <si>
    <t>490</t>
  </si>
  <si>
    <t>3218</t>
  </si>
  <si>
    <t>491</t>
  </si>
  <si>
    <t>3219</t>
  </si>
  <si>
    <t>492</t>
  </si>
  <si>
    <t>3221</t>
  </si>
  <si>
    <t>493</t>
  </si>
  <si>
    <t>3222</t>
  </si>
  <si>
    <t>494</t>
  </si>
  <si>
    <t>3223</t>
  </si>
  <si>
    <t>497</t>
  </si>
  <si>
    <t>3228</t>
  </si>
  <si>
    <t>3229</t>
  </si>
  <si>
    <t>499</t>
  </si>
  <si>
    <t>3231</t>
  </si>
  <si>
    <t>500</t>
  </si>
  <si>
    <t>3235</t>
  </si>
  <si>
    <t>501</t>
  </si>
  <si>
    <t>3236</t>
  </si>
  <si>
    <t>502</t>
  </si>
  <si>
    <t>3237</t>
  </si>
  <si>
    <t>503</t>
  </si>
  <si>
    <t>3238</t>
  </si>
  <si>
    <t>504</t>
  </si>
  <si>
    <t>3239</t>
  </si>
  <si>
    <t>505</t>
  </si>
  <si>
    <t>3240</t>
  </si>
  <si>
    <t>506</t>
  </si>
  <si>
    <t>3242</t>
  </si>
  <si>
    <t>507</t>
  </si>
  <si>
    <t>3243</t>
  </si>
  <si>
    <t>adatok e Ft-ban</t>
  </si>
  <si>
    <t>Üzleti vagyon listája</t>
  </si>
  <si>
    <t>Beépített terület</t>
  </si>
  <si>
    <t>Dankó u. 5.</t>
  </si>
  <si>
    <t>Dankó u. 3.</t>
  </si>
  <si>
    <t>Dankó u. 1.</t>
  </si>
  <si>
    <t>Bem u. 38.</t>
  </si>
  <si>
    <t>Bem u. 40.</t>
  </si>
  <si>
    <t>Bem u. (Zsákutca)</t>
  </si>
  <si>
    <t>Toldi u. 76.</t>
  </si>
  <si>
    <t>Lehel u. 101.</t>
  </si>
  <si>
    <t>Lehel u. 99.</t>
  </si>
  <si>
    <t>Lehel u. 95.</t>
  </si>
  <si>
    <t>Lehel u. 87.</t>
  </si>
  <si>
    <t>Lehel u. 85.</t>
  </si>
  <si>
    <t>Lehel u. 83.</t>
  </si>
  <si>
    <t>Lehel u. 81.</t>
  </si>
  <si>
    <t>Lehel u. 79.</t>
  </si>
  <si>
    <t>Lehel u. 77.</t>
  </si>
  <si>
    <t>Hajdú u. vége</t>
  </si>
  <si>
    <t>Lehel u. 73.</t>
  </si>
  <si>
    <t>Beéptett terület</t>
  </si>
  <si>
    <t>Újtelep u. 3.</t>
  </si>
  <si>
    <t>Újtelep u. 8.</t>
  </si>
  <si>
    <t>Újtelep u. 15.</t>
  </si>
  <si>
    <t>Szabolcs u. 10.</t>
  </si>
  <si>
    <t>Szabolcs u. 12.</t>
  </si>
  <si>
    <t>Szabolcs u. 13.</t>
  </si>
  <si>
    <t>Szabolcs u. 14.</t>
  </si>
  <si>
    <t>Szabolcs u. 15.</t>
  </si>
  <si>
    <t>régi Szőlő területén</t>
  </si>
  <si>
    <t>Táncsics u.</t>
  </si>
  <si>
    <t>Lakóház, udvar</t>
  </si>
  <si>
    <t>Bem u. 75.</t>
  </si>
  <si>
    <t>Pacsirta u.</t>
  </si>
  <si>
    <t>Lehel u. 89.</t>
  </si>
  <si>
    <t>Lehel u. 71.</t>
  </si>
  <si>
    <t>Fürdő u.</t>
  </si>
  <si>
    <t>Díszkert</t>
  </si>
  <si>
    <t>Újtelep u. 5.</t>
  </si>
  <si>
    <t>Üzlethelyiség, lakás, udvar</t>
  </si>
  <si>
    <t>Rákóczi u. (kertvég)</t>
  </si>
  <si>
    <t>Kun u. 7.</t>
  </si>
  <si>
    <t>Lakóház, udvar, gazdasági épület</t>
  </si>
  <si>
    <t>Rákóczi u. 105.</t>
  </si>
  <si>
    <t>Beépítetlen terület (276/838 tulajdoni hányad)</t>
  </si>
  <si>
    <t>Kiss E. u. 9.</t>
  </si>
  <si>
    <t xml:space="preserve">
6</t>
  </si>
  <si>
    <t>Botond u. 75.</t>
  </si>
  <si>
    <t>Táborhely</t>
  </si>
  <si>
    <t>Rákóczi u. 103.</t>
  </si>
  <si>
    <t>Zólyom u.5.</t>
  </si>
  <si>
    <t>Társasház (volt gyógyszertár)</t>
  </si>
  <si>
    <t>Strandfürdő</t>
  </si>
  <si>
    <t>Fürdő u. 3.</t>
  </si>
  <si>
    <t>Vereczkei u. 66.</t>
  </si>
  <si>
    <t>Vereczkei u. 68.</t>
  </si>
  <si>
    <t>Vereczkei u. 70.</t>
  </si>
  <si>
    <t>Vereczkei u. 72.</t>
  </si>
  <si>
    <t>Vereczkei u. 74.</t>
  </si>
  <si>
    <t>Fonyódi üdülő</t>
  </si>
  <si>
    <t>Fonyód, Niklai u. 4.</t>
  </si>
  <si>
    <t>volt Gondozási központ</t>
  </si>
  <si>
    <t>Kiss E. u. 8.</t>
  </si>
  <si>
    <t>Tiszacsege üdülő</t>
  </si>
  <si>
    <t>Tiszavirág u. 7.</t>
  </si>
  <si>
    <t>volt Óvoda</t>
  </si>
  <si>
    <t>Dózsa Gy. u. 1.</t>
  </si>
  <si>
    <t>Munkácsy u. 16.</t>
  </si>
  <si>
    <t xml:space="preserve">
73</t>
  </si>
  <si>
    <t>Dögtér</t>
  </si>
  <si>
    <t>Szabolcs u.</t>
  </si>
  <si>
    <t>Mikes u. 24.</t>
  </si>
  <si>
    <t>Rákóczi u. 110.</t>
  </si>
  <si>
    <t>Bem u. 32.</t>
  </si>
  <si>
    <t>Barankovics tér 7.</t>
  </si>
  <si>
    <t>Barankovics tér 5.</t>
  </si>
  <si>
    <t>Barankovics tér 8.</t>
  </si>
  <si>
    <t>Társasház (Munkaügyi Központ)</t>
  </si>
  <si>
    <t>Erdő, szántó, út</t>
  </si>
  <si>
    <t>Erdő</t>
  </si>
  <si>
    <t>Szántó</t>
  </si>
  <si>
    <t>0705/1</t>
  </si>
  <si>
    <t>Gorkij fasor u. 19.</t>
  </si>
  <si>
    <t>Gorkij fasor u. 25.</t>
  </si>
  <si>
    <t>Gorkij fasor u. 41.</t>
  </si>
  <si>
    <t>Botond u. 51.</t>
  </si>
  <si>
    <t>Arany J. u. 5/A.</t>
  </si>
  <si>
    <t>Csokonai u. 53.</t>
  </si>
  <si>
    <t>Csokonai u. 47.</t>
  </si>
  <si>
    <t>Dankó P. u. 8.</t>
  </si>
  <si>
    <t>Dankó P. u.12.</t>
  </si>
  <si>
    <t>Dankó P. u. 14.</t>
  </si>
  <si>
    <t>Dankó P. u. 16.</t>
  </si>
  <si>
    <t>Dankó P. u. 18.</t>
  </si>
  <si>
    <t>Lehel u. 93.</t>
  </si>
  <si>
    <t>Beépítetlen terület (102/200 tulajdoni hányad)</t>
  </si>
  <si>
    <t>Dózsa Gy. u.</t>
  </si>
  <si>
    <t>Gorkij fasor u. 35.</t>
  </si>
  <si>
    <t>Gagarin u. 2.</t>
  </si>
  <si>
    <t>Benczúr u. 19.</t>
  </si>
  <si>
    <t>Mikszáth u.</t>
  </si>
  <si>
    <t>Csokonai u. 36.</t>
  </si>
  <si>
    <t>Csokonai u. 44.</t>
  </si>
  <si>
    <t>Dankó P. u. 20.</t>
  </si>
  <si>
    <t>Dankó P. u. 24.</t>
  </si>
  <si>
    <t>Dankó P. u. 25.</t>
  </si>
  <si>
    <t>Dankó P. u. 23.</t>
  </si>
  <si>
    <t>Dankó P. u. 21.</t>
  </si>
  <si>
    <t>Dankó P. u. 19.</t>
  </si>
  <si>
    <t>Dankó P. u. 13.</t>
  </si>
  <si>
    <t>Dankó P. u. 11.</t>
  </si>
  <si>
    <t>Dankó P. u. 9.</t>
  </si>
  <si>
    <t>Általános Iskola, Óvoda udvar, lakás</t>
  </si>
  <si>
    <t>Dózsa Gy. u. 2-8.</t>
  </si>
  <si>
    <t>Általános Iskola (Zólyom úti)</t>
  </si>
  <si>
    <t>Zólyom u. 14.</t>
  </si>
  <si>
    <t>Irodaház, kollégium, kúlturház, udvar</t>
  </si>
  <si>
    <t>Sportpálya</t>
  </si>
  <si>
    <t>Rákóczi u. 101.</t>
  </si>
  <si>
    <t>Vízműtelep</t>
  </si>
  <si>
    <t>Óvoda (Móra úti)</t>
  </si>
  <si>
    <t>Móra Ferenc u. 8.</t>
  </si>
  <si>
    <t>Szennyvíztelep</t>
  </si>
  <si>
    <t>Polgár Város Önkormányzatának Városgondnoksága</t>
  </si>
  <si>
    <t>Fürdő u. 2.</t>
  </si>
  <si>
    <t>Barankovics tér 13.</t>
  </si>
  <si>
    <t>Szociális konyha</t>
  </si>
  <si>
    <t>Bem u. 1.</t>
  </si>
  <si>
    <t>Iskola, udvar, gazdasági épület</t>
  </si>
  <si>
    <t>Széchenyi u.  11.</t>
  </si>
  <si>
    <t>Kiss E. u. 10.</t>
  </si>
  <si>
    <t>töltés</t>
  </si>
  <si>
    <t>csatorna</t>
  </si>
  <si>
    <t>Kun u.</t>
  </si>
  <si>
    <t>Csapadékvíz átemelő</t>
  </si>
  <si>
    <t>Bem u.</t>
  </si>
  <si>
    <t>közterület</t>
  </si>
  <si>
    <t>Bogáthát</t>
  </si>
  <si>
    <t>közpark</t>
  </si>
  <si>
    <t>Rákóczi u.</t>
  </si>
  <si>
    <t>Wesselényi u.</t>
  </si>
  <si>
    <t>Honvéd u.</t>
  </si>
  <si>
    <t>Szondy u.</t>
  </si>
  <si>
    <t>Mikes u.</t>
  </si>
  <si>
    <t>Széchenyi u.</t>
  </si>
  <si>
    <t>Bercsényi u.</t>
  </si>
  <si>
    <t>Damjanich u.</t>
  </si>
  <si>
    <t>Kodály Z. u.</t>
  </si>
  <si>
    <t>Kossuth u.</t>
  </si>
  <si>
    <t>Barankovics tér</t>
  </si>
  <si>
    <t>Munkácsy u.</t>
  </si>
  <si>
    <t>Vak Bottyán u.</t>
  </si>
  <si>
    <t>Csaba u.</t>
  </si>
  <si>
    <t>Hunyadi u.</t>
  </si>
  <si>
    <t>Bocskai u.</t>
  </si>
  <si>
    <t>Dobó u.</t>
  </si>
  <si>
    <t>Ibolya u.</t>
  </si>
  <si>
    <t>Klapka u.</t>
  </si>
  <si>
    <t>Viola u.</t>
  </si>
  <si>
    <t>Benczúr u.</t>
  </si>
  <si>
    <t>Alkotmány u.</t>
  </si>
  <si>
    <t>Petőfi u.</t>
  </si>
  <si>
    <t>Bessenyei u.</t>
  </si>
  <si>
    <t>Kiss E. u.</t>
  </si>
  <si>
    <t>Virág u.</t>
  </si>
  <si>
    <t>Városkert u.</t>
  </si>
  <si>
    <t>Emlékmű</t>
  </si>
  <si>
    <t>Balassa u.</t>
  </si>
  <si>
    <t>Rózsa u.</t>
  </si>
  <si>
    <t>Botond u.</t>
  </si>
  <si>
    <t>Deák Ferenc u.</t>
  </si>
  <si>
    <t>Kassa u.</t>
  </si>
  <si>
    <t>Május 1 u.</t>
  </si>
  <si>
    <t>Vereczkei u.</t>
  </si>
  <si>
    <t>Gorkij fasor u.</t>
  </si>
  <si>
    <t>Benczúr u. 59.</t>
  </si>
  <si>
    <t>Deli M. u.</t>
  </si>
  <si>
    <t>Vasvári Pál u. vége</t>
  </si>
  <si>
    <t>anyaggödör</t>
  </si>
  <si>
    <t>Géza Fejedelem u. mellett</t>
  </si>
  <si>
    <t>Géza fejedelem u.</t>
  </si>
  <si>
    <t>Maros u. vége</t>
  </si>
  <si>
    <t>Ady Endre u. mellett</t>
  </si>
  <si>
    <t>Géza Fejedelem u.</t>
  </si>
  <si>
    <t>Maros u.</t>
  </si>
  <si>
    <t>Nagyváradi u.</t>
  </si>
  <si>
    <t>Velencei u.</t>
  </si>
  <si>
    <t>Velencei u. mellett</t>
  </si>
  <si>
    <t>Ady Endre u.</t>
  </si>
  <si>
    <t>Arany J. u.</t>
  </si>
  <si>
    <t>Árpád u.</t>
  </si>
  <si>
    <t>Hajnal u.</t>
  </si>
  <si>
    <t>Arany J. u. mellett</t>
  </si>
  <si>
    <t>Veres P. u.</t>
  </si>
  <si>
    <t>Dankó P. u.</t>
  </si>
  <si>
    <t>Szabadság u.</t>
  </si>
  <si>
    <t>Móra u.</t>
  </si>
  <si>
    <t>Hősök u.</t>
  </si>
  <si>
    <t>Erdei u.</t>
  </si>
  <si>
    <t>Bem u. (zsákutca)</t>
  </si>
  <si>
    <t>Kántorlapos</t>
  </si>
  <si>
    <t>Toldi u.</t>
  </si>
  <si>
    <t>Lehel u.</t>
  </si>
  <si>
    <t>Vörösmarty u.</t>
  </si>
  <si>
    <t>Mikes u. végén</t>
  </si>
  <si>
    <t>Úttörő u.</t>
  </si>
  <si>
    <t>Újtelep u.</t>
  </si>
  <si>
    <t>Selypesköz u.</t>
  </si>
  <si>
    <t>Selypesköz u. mellett</t>
  </si>
  <si>
    <t>Nyárfa u.</t>
  </si>
  <si>
    <t>saját használatú út + árok</t>
  </si>
  <si>
    <t>Akácfa u.</t>
  </si>
  <si>
    <t>Hajdú u.</t>
  </si>
  <si>
    <t>Kölcsey u.</t>
  </si>
  <si>
    <t>Központi buszmegálló</t>
  </si>
  <si>
    <t>Taskó u.</t>
  </si>
  <si>
    <t>Zólyom u.</t>
  </si>
  <si>
    <t>Zólyom u. 10. (millenium park)</t>
  </si>
  <si>
    <t>Városgondnokság mögött</t>
  </si>
  <si>
    <t>Fenyő u.</t>
  </si>
  <si>
    <t>Hévíz u.</t>
  </si>
  <si>
    <t>Erdő u.</t>
  </si>
  <si>
    <t>Tölgyfa u.</t>
  </si>
  <si>
    <t>parkerdő</t>
  </si>
  <si>
    <t>Fenyő és Akácfa u. között</t>
  </si>
  <si>
    <t>Akáczfa és Fürdő u. között</t>
  </si>
  <si>
    <t>Csalogány u.</t>
  </si>
  <si>
    <t xml:space="preserve">parkoló </t>
  </si>
  <si>
    <t>Temető</t>
  </si>
  <si>
    <t>Bajza u.</t>
  </si>
  <si>
    <t>Zrinyi u.</t>
  </si>
  <si>
    <t>Ságvári u.</t>
  </si>
  <si>
    <t>Somogyi u.</t>
  </si>
  <si>
    <t>Rozmaring u.</t>
  </si>
  <si>
    <t>Bajcsy Zs. U.</t>
  </si>
  <si>
    <t>Szőlő u.</t>
  </si>
  <si>
    <t>Móricz Zs. U.</t>
  </si>
  <si>
    <t>Iskola u.</t>
  </si>
  <si>
    <t>Gábor Áron u.</t>
  </si>
  <si>
    <t>Csokonai u.</t>
  </si>
  <si>
    <t>Gárdonyi u.</t>
  </si>
  <si>
    <t>Vasvári Pál u.</t>
  </si>
  <si>
    <t>Jókai Mór u.</t>
  </si>
  <si>
    <t>Kazinczy u.</t>
  </si>
  <si>
    <t>Báthory u.</t>
  </si>
  <si>
    <t>Kolozsvári u.</t>
  </si>
  <si>
    <t>Selypesmelléki csatorna</t>
  </si>
  <si>
    <t>Bacsó B. u.</t>
  </si>
  <si>
    <t>Mátyás u.</t>
  </si>
  <si>
    <t>Gagarin u.</t>
  </si>
  <si>
    <t>Vas Gereben u.</t>
  </si>
  <si>
    <t>Móra F. u.</t>
  </si>
  <si>
    <t>vízállás</t>
  </si>
  <si>
    <t>külterület (Dante u.)</t>
  </si>
  <si>
    <t>Beépítetlen telek</t>
  </si>
  <si>
    <t>Wesselényi u. 31.</t>
  </si>
  <si>
    <t>Toldi u. 34.</t>
  </si>
  <si>
    <t>Móricz Zs. u. 3-5.
Iskola u. 9.</t>
  </si>
  <si>
    <t>B
Hrsz.</t>
  </si>
  <si>
    <t>C
Megnevezés</t>
  </si>
  <si>
    <t>D
Cím</t>
  </si>
  <si>
    <t xml:space="preserve">Toldi u. 89. </t>
  </si>
  <si>
    <t>Kárpát u.</t>
  </si>
  <si>
    <t>Játszótér</t>
  </si>
  <si>
    <t>Vasútállomás</t>
  </si>
  <si>
    <t>047/1</t>
  </si>
  <si>
    <t>062/1</t>
  </si>
  <si>
    <t>064/1</t>
  </si>
  <si>
    <t>074/1</t>
  </si>
  <si>
    <t>0197/1</t>
  </si>
  <si>
    <t>0253/1</t>
  </si>
  <si>
    <t>Taskó-Iskola utca</t>
  </si>
  <si>
    <t>Barankovics tér 5</t>
  </si>
  <si>
    <t>Aradi utca</t>
  </si>
  <si>
    <t>Bocskai utca</t>
  </si>
  <si>
    <t>Bajza utca</t>
  </si>
  <si>
    <t>Bajza-Klapka utca</t>
  </si>
  <si>
    <t>Alkotmány utca</t>
  </si>
  <si>
    <t>Buszmegálló</t>
  </si>
  <si>
    <t>Ady Endre utca</t>
  </si>
  <si>
    <t>2291/16</t>
  </si>
  <si>
    <t>304fm</t>
  </si>
  <si>
    <t>Barankovics tér 13</t>
  </si>
  <si>
    <t>045/26</t>
  </si>
  <si>
    <t>0266/35</t>
  </si>
  <si>
    <t>Közút</t>
  </si>
  <si>
    <t>0274/24</t>
  </si>
  <si>
    <t>0274/21</t>
  </si>
  <si>
    <t>Árok</t>
  </si>
  <si>
    <t>Orvosi Rendelő Kiss E. utca</t>
  </si>
  <si>
    <t>Polgármesteri Hivatal parkoló</t>
  </si>
  <si>
    <t>Bessenyi úti Óvoda</t>
  </si>
  <si>
    <t>618/4</t>
  </si>
  <si>
    <t>Művelődési Központ melletti út</t>
  </si>
  <si>
    <t>Hősök útja</t>
  </si>
  <si>
    <t>0197/2</t>
  </si>
  <si>
    <t>0719/2</t>
  </si>
  <si>
    <t>0701/96</t>
  </si>
  <si>
    <t>0701/99</t>
  </si>
  <si>
    <t>045/46</t>
  </si>
  <si>
    <t>0138/9</t>
  </si>
  <si>
    <t>0701/12</t>
  </si>
  <si>
    <t>615/1</t>
  </si>
  <si>
    <t>Hősök útja 6</t>
  </si>
  <si>
    <t>047/3</t>
  </si>
  <si>
    <t>062/3</t>
  </si>
  <si>
    <t>064/4</t>
  </si>
  <si>
    <t>074/4</t>
  </si>
  <si>
    <t>098/1</t>
  </si>
  <si>
    <t>országos közút</t>
  </si>
  <si>
    <t>098/3</t>
  </si>
  <si>
    <t>0253/3</t>
  </si>
  <si>
    <t>0266/37</t>
  </si>
  <si>
    <t>0733/1</t>
  </si>
  <si>
    <t>kivett út</t>
  </si>
  <si>
    <t>0733/3</t>
  </si>
  <si>
    <t>0230/2</t>
  </si>
  <si>
    <t>0242/24</t>
  </si>
  <si>
    <t>021/3</t>
  </si>
  <si>
    <t>1143/3</t>
  </si>
  <si>
    <t>Építmény (volt CKÖ)</t>
  </si>
  <si>
    <t>Csapadékvíz elvezető rendszer</t>
  </si>
  <si>
    <t>Csokonai utca</t>
  </si>
  <si>
    <t>293fm</t>
  </si>
  <si>
    <t>Belvízcsatorna</t>
  </si>
  <si>
    <t>Selypesmellék</t>
  </si>
  <si>
    <t>Csapadékvízelvezető rendszer</t>
  </si>
  <si>
    <t>Petőfi utca</t>
  </si>
  <si>
    <t>195fm</t>
  </si>
  <si>
    <t>Csaba utca</t>
  </si>
  <si>
    <t>Dante utca</t>
  </si>
  <si>
    <t>90fm</t>
  </si>
  <si>
    <t>Kassa utca</t>
  </si>
  <si>
    <t>15fm</t>
  </si>
  <si>
    <t>Táncsics utca</t>
  </si>
  <si>
    <t>6fm</t>
  </si>
  <si>
    <t>Csatorna</t>
  </si>
  <si>
    <t>570fm</t>
  </si>
  <si>
    <t>Temető parkoló</t>
  </si>
  <si>
    <t>75fm</t>
  </si>
  <si>
    <t>Arany János utca</t>
  </si>
  <si>
    <t>35fm</t>
  </si>
  <si>
    <t>Szabadság utca</t>
  </si>
  <si>
    <t>30fm</t>
  </si>
  <si>
    <t>Kolozsvári utca</t>
  </si>
  <si>
    <t>67fm</t>
  </si>
  <si>
    <t>Bacsó utca</t>
  </si>
  <si>
    <t>415fm</t>
  </si>
  <si>
    <t>0701/68</t>
  </si>
  <si>
    <t>0280</t>
  </si>
  <si>
    <t>0282</t>
  </si>
  <si>
    <t>1512/2</t>
  </si>
  <si>
    <t>Vízműkút</t>
  </si>
  <si>
    <t>Deák Ferenc utca</t>
  </si>
  <si>
    <t>Kun utca</t>
  </si>
  <si>
    <t>Bem utca</t>
  </si>
  <si>
    <t>Árok/Mályvás csatorna</t>
  </si>
  <si>
    <t>3420/1</t>
  </si>
  <si>
    <t>Csapadékvízátemelő műtárgy</t>
  </si>
  <si>
    <t>Irodaépület/OTP/Rendőrség</t>
  </si>
  <si>
    <t>Barankovics tér 15</t>
  </si>
  <si>
    <t>Árpád utca</t>
  </si>
  <si>
    <t>Gábor áron utca</t>
  </si>
  <si>
    <t>40fm</t>
  </si>
  <si>
    <t>Városkert utca</t>
  </si>
  <si>
    <t>180fm</t>
  </si>
  <si>
    <t>Kerékpártároló /Mentőállomásnál/</t>
  </si>
  <si>
    <t>Kiss E. utca 6-8</t>
  </si>
  <si>
    <t>Mentőállomás</t>
  </si>
  <si>
    <t>Társasház /2 db lakás+3 db garázs/</t>
  </si>
  <si>
    <t>Hősök utca 30</t>
  </si>
  <si>
    <t>volt Orvosi rendelő</t>
  </si>
  <si>
    <t>Vereckei utca 32</t>
  </si>
  <si>
    <t>Vasvári utca</t>
  </si>
  <si>
    <t>Toldi u. 70.</t>
  </si>
  <si>
    <t>Földterület</t>
  </si>
  <si>
    <t>Erdei-Toldi utca</t>
  </si>
  <si>
    <t>Toldi u. 6.</t>
  </si>
  <si>
    <t>Toldi u. 60.</t>
  </si>
  <si>
    <t>Toldi u. 52.</t>
  </si>
  <si>
    <t>Toldi u. 56.</t>
  </si>
  <si>
    <t>Lehel u. 40.</t>
  </si>
  <si>
    <t>Lehel u. 44.</t>
  </si>
  <si>
    <t>Lehel u. 60.</t>
  </si>
  <si>
    <t>Lehel u. 62.</t>
  </si>
  <si>
    <t>Toldi u. 71.</t>
  </si>
  <si>
    <t>Lehel u. 64.</t>
  </si>
  <si>
    <t>Lehel u. 66.</t>
  </si>
  <si>
    <t>Vereckei utca 12</t>
  </si>
  <si>
    <t>Bem u. 32/A</t>
  </si>
  <si>
    <t>Pacsirta u. 41</t>
  </si>
  <si>
    <t>Szabadság u. 3</t>
  </si>
  <si>
    <t>Legelő, út, agyaggödör</t>
  </si>
  <si>
    <t>0705/6</t>
  </si>
  <si>
    <t>Agyaggödör</t>
  </si>
  <si>
    <t>Bessenyei utca 6.</t>
  </si>
  <si>
    <t>1348/1</t>
  </si>
  <si>
    <t>Gárdonyi utca 1.</t>
  </si>
  <si>
    <t>3475</t>
  </si>
  <si>
    <t>Dante utca 42.</t>
  </si>
  <si>
    <t>3118/2</t>
  </si>
  <si>
    <t>Toldi utca 74.</t>
  </si>
  <si>
    <t>668/34</t>
  </si>
  <si>
    <t>Üzlet /átjáró/</t>
  </si>
  <si>
    <t>114/1</t>
  </si>
  <si>
    <t>Taskó utca 118.</t>
  </si>
  <si>
    <t>Munkácsy utca 8.</t>
  </si>
  <si>
    <t>668/3</t>
  </si>
  <si>
    <t>Piacfelügyelő helyiség</t>
  </si>
  <si>
    <t>Dózsa György utca</t>
  </si>
  <si>
    <t>1748/9</t>
  </si>
  <si>
    <t>Vereckei utca 51.</t>
  </si>
  <si>
    <t>677/2</t>
  </si>
  <si>
    <t>Kossuth utca 4.</t>
  </si>
  <si>
    <t>1271/1</t>
  </si>
  <si>
    <t>Mikszáth utca</t>
  </si>
  <si>
    <t>Kiss Ernő utca 4.</t>
  </si>
  <si>
    <t>1147/1</t>
  </si>
  <si>
    <t>Zólyom utca</t>
  </si>
  <si>
    <t>3215/2</t>
  </si>
  <si>
    <t>Lehel u. 56.</t>
  </si>
  <si>
    <t>Nagyváradi utca 34.</t>
  </si>
  <si>
    <t>Wesselényi utca 16.</t>
  </si>
  <si>
    <t>Ingatlan</t>
  </si>
  <si>
    <t>F
Becsült érték</t>
  </si>
  <si>
    <t>G
Kataszteri érték</t>
  </si>
  <si>
    <t>A Kataszteri napló sorszáma</t>
  </si>
  <si>
    <t>A kataszteri napló sorszáma</t>
  </si>
  <si>
    <t>Szennyvízlefejtőhöz 
vezető út</t>
  </si>
  <si>
    <t>Közterület</t>
  </si>
  <si>
    <t>adatok eFt-ban</t>
  </si>
  <si>
    <t>Piac + WC</t>
  </si>
  <si>
    <t>Középiskola/József A. Gimnázium</t>
  </si>
  <si>
    <t>Kiss E. utca 10</t>
  </si>
  <si>
    <t>Aradi u.</t>
  </si>
  <si>
    <t>Kiss E. u. 10</t>
  </si>
  <si>
    <t>626/1</t>
  </si>
  <si>
    <t>Rákóczi utca</t>
  </si>
  <si>
    <t>Rákóczi és az üdülő között</t>
  </si>
  <si>
    <t>021/1</t>
  </si>
  <si>
    <t>Beépített telek</t>
  </si>
  <si>
    <t>Közterület Bessenyei u. 6</t>
  </si>
  <si>
    <t>Polgár, 668/3</t>
  </si>
  <si>
    <t>Zártkert</t>
  </si>
  <si>
    <t>Polgári külterület</t>
  </si>
  <si>
    <t>Tiszapalkonyai külterület</t>
  </si>
  <si>
    <t>Tiszapalkonya</t>
  </si>
  <si>
    <t>5382/2</t>
  </si>
  <si>
    <t>Gazdasági épület</t>
  </si>
  <si>
    <t>Hajdúnánás Fürdő utca 18</t>
  </si>
  <si>
    <t>0707/1</t>
  </si>
  <si>
    <t>0707/2</t>
  </si>
  <si>
    <t>0707/5</t>
  </si>
  <si>
    <t>0707/7</t>
  </si>
  <si>
    <t>0717/1</t>
  </si>
  <si>
    <t>0717/4</t>
  </si>
  <si>
    <t>9193</t>
  </si>
  <si>
    <t>Iroda, műhely, bemutatóterem</t>
  </si>
  <si>
    <t>Debrecen, Arany J. utca 42.</t>
  </si>
  <si>
    <t>2511/2</t>
  </si>
  <si>
    <t>Telek, Veres Péter utca 14.</t>
  </si>
  <si>
    <t>Veres Péter utca 14</t>
  </si>
  <si>
    <t>22273</t>
  </si>
  <si>
    <t>Belterület Debrecen II. kerület</t>
  </si>
  <si>
    <t>belterület</t>
  </si>
  <si>
    <t>668/32</t>
  </si>
  <si>
    <t>Belterület, Polgár Dózs út/piac kivett üzlet</t>
  </si>
  <si>
    <t>Dózsa út</t>
  </si>
  <si>
    <t>Bessenyei utca 7.</t>
  </si>
  <si>
    <t>0720/11</t>
  </si>
  <si>
    <t>árok külterület</t>
  </si>
  <si>
    <t>Erdő és út, legelő</t>
  </si>
  <si>
    <t>01329/3</t>
  </si>
  <si>
    <t>9192</t>
  </si>
  <si>
    <t>Belterület Debrecen</t>
  </si>
  <si>
    <t>Debrecen, Antall József utca 3</t>
  </si>
  <si>
    <t>0747/2</t>
  </si>
  <si>
    <t>kivett irodaház</t>
  </si>
  <si>
    <t>Hősök utca 25.</t>
  </si>
  <si>
    <t>forgalomképtelen közterület</t>
  </si>
  <si>
    <t>járda</t>
  </si>
  <si>
    <t>kerékpárút</t>
  </si>
  <si>
    <t>666/A1</t>
  </si>
  <si>
    <t>Taskó u. 85.</t>
  </si>
  <si>
    <t>Szondi u,. 1.</t>
  </si>
  <si>
    <t>Taskó u. 81.</t>
  </si>
  <si>
    <t>Taskó utca 89.</t>
  </si>
  <si>
    <t>Taskó utca 85.</t>
  </si>
  <si>
    <t>0150</t>
  </si>
  <si>
    <t>kivett saját használatú út</t>
  </si>
  <si>
    <t>0154/7</t>
  </si>
  <si>
    <t>0267/1</t>
  </si>
  <si>
    <t>Pumpapálya építése</t>
  </si>
  <si>
    <r>
      <t>13/</t>
    </r>
    <r>
      <rPr>
        <sz val="1"/>
        <color theme="1"/>
        <rFont val="Arial"/>
        <family val="2"/>
        <charset val="238"/>
      </rPr>
      <t>.</t>
    </r>
    <r>
      <rPr>
        <sz val="12"/>
        <color theme="1"/>
        <rFont val="Arial"/>
        <family val="2"/>
        <charset val="238"/>
      </rPr>
      <t>4</t>
    </r>
  </si>
  <si>
    <r>
      <t>E
Terület
(m</t>
    </r>
    <r>
      <rPr>
        <b/>
        <vertAlign val="superscript"/>
        <sz val="12"/>
        <color theme="1"/>
        <rFont val="Arial"/>
        <family val="2"/>
        <charset val="238"/>
      </rPr>
      <t>2</t>
    </r>
    <r>
      <rPr>
        <b/>
        <sz val="12"/>
        <color theme="1"/>
        <rFont val="Arial"/>
        <family val="2"/>
        <charset val="238"/>
      </rPr>
      <t>)</t>
    </r>
  </si>
  <si>
    <t>Polgár, Munkácsy u. 4.</t>
  </si>
  <si>
    <t>633/1</t>
  </si>
  <si>
    <t>Polgár, Móricz Zs. u. 2</t>
  </si>
  <si>
    <t>kivett beépítetlen terület</t>
  </si>
  <si>
    <t>Társasház /1db lakás+1 db garázs/</t>
  </si>
  <si>
    <t>1. melléklet a ../2026.(….......) önkormányzati rendelethez</t>
  </si>
  <si>
    <t>2. melléklet a .../2026.(....) önkormányzati rendelethez</t>
  </si>
  <si>
    <t>3. melléklet a ../2026.(....)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</si>
</sst>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0.0000"/>
    <numFmt numFmtId="166" formatCode="#,##0.000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2">
    <xf numFmtId="0" fontId="1" fillId="0" borderId="0" xfId="0" applyFont="1"/>
    <xf numFmtId="49" fontId="4" fillId="0" borderId="1" xfId="1" applyNumberFormat="1" applyFont="1" applyFill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1" xfId="0" applyNumberFormat="1" applyFont="1" applyBorder="1" applyAlignment="1">
      <alignment horizontal="right"/>
    </xf>
    <xf numFmtId="166" fontId="2" fillId="0" borderId="0" xfId="0" applyNumberFormat="1" applyFont="1"/>
    <xf numFmtId="0" fontId="2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horizontal="left"/>
    </xf>
    <xf numFmtId="166" fontId="4" fillId="0" borderId="0" xfId="0" applyNumberFormat="1" applyFont="1"/>
    <xf numFmtId="16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165" fontId="4" fillId="0" borderId="1" xfId="0" applyNumberFormat="1" applyFont="1" applyBorder="1"/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/>
    <xf numFmtId="166" fontId="5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166" fontId="3" fillId="0" borderId="0" xfId="0" applyNumberFormat="1" applyFont="1" applyAlignment="1">
      <alignment horizontal="right"/>
    </xf>
    <xf numFmtId="166" fontId="4" fillId="0" borderId="1" xfId="0" applyNumberFormat="1" applyFont="1" applyBorder="1"/>
    <xf numFmtId="0" fontId="3" fillId="0" borderId="1" xfId="0" applyFont="1" applyBorder="1" applyAlignment="1">
      <alignment horizontal="right"/>
    </xf>
    <xf numFmtId="166" fontId="2" fillId="0" borderId="1" xfId="0" applyNumberFormat="1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4" fillId="0" borderId="0" xfId="0" applyFont="1" applyAlignment="1">
      <alignment horizontal="left"/>
    </xf>
    <xf numFmtId="166" fontId="3" fillId="0" borderId="0" xfId="0" applyNumberFormat="1" applyFont="1"/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/>
    </xf>
    <xf numFmtId="0" fontId="4" fillId="2" borderId="0" xfId="0" applyFont="1" applyFill="1"/>
    <xf numFmtId="166" fontId="4" fillId="2" borderId="0" xfId="0" applyNumberFormat="1" applyFont="1" applyFill="1"/>
    <xf numFmtId="0" fontId="4" fillId="0" borderId="2" xfId="0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166" fontId="2" fillId="0" borderId="3" xfId="0" applyNumberFormat="1" applyFont="1" applyBorder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8"/>
  <sheetViews>
    <sheetView view="pageBreakPreview" topLeftCell="A31" zoomScaleNormal="100" zoomScaleSheetLayoutView="100" workbookViewId="0">
      <selection activeCell="E2" sqref="E2:H2"/>
    </sheetView>
  </sheetViews>
  <sheetFormatPr defaultColWidth="11" defaultRowHeight="24.95" customHeight="1" x14ac:dyDescent="0.2"/>
  <cols>
    <col min="1" max="1" width="6.28515625" style="35" customWidth="1"/>
    <col min="2" max="2" width="11.5703125" style="35" customWidth="1"/>
    <col min="3" max="3" width="10" style="25" customWidth="1"/>
    <col min="4" max="4" width="32.5703125" style="36" customWidth="1"/>
    <col min="5" max="5" width="32.5703125" style="25" customWidth="1"/>
    <col min="6" max="6" width="16.140625" style="25" bestFit="1" customWidth="1"/>
    <col min="7" max="8" width="17" style="37" customWidth="1"/>
    <col min="9" max="9" width="16" style="25" bestFit="1" customWidth="1"/>
    <col min="10" max="10" width="14.140625" style="25" bestFit="1" customWidth="1"/>
    <col min="11" max="12" width="16" style="25" bestFit="1" customWidth="1"/>
    <col min="13" max="16384" width="11" style="25"/>
  </cols>
  <sheetData>
    <row r="1" spans="1:12" s="3" customFormat="1" ht="11.25" customHeight="1" x14ac:dyDescent="0.25">
      <c r="A1" s="2"/>
      <c r="B1" s="2"/>
      <c r="D1" s="4"/>
      <c r="G1" s="57"/>
      <c r="H1" s="57"/>
    </row>
    <row r="2" spans="1:12" s="3" customFormat="1" ht="22.5" customHeight="1" x14ac:dyDescent="0.2">
      <c r="A2" s="60" t="s">
        <v>1016</v>
      </c>
      <c r="B2" s="60"/>
      <c r="C2" s="60"/>
      <c r="D2" s="60"/>
      <c r="E2" s="59" t="s">
        <v>1678</v>
      </c>
      <c r="F2" s="59"/>
      <c r="G2" s="59"/>
      <c r="H2" s="59"/>
    </row>
    <row r="3" spans="1:12" s="3" customFormat="1" ht="17.25" customHeight="1" x14ac:dyDescent="0.25">
      <c r="A3" s="2"/>
      <c r="B3" s="5"/>
      <c r="C3" s="6"/>
      <c r="D3" s="7"/>
      <c r="E3" s="6"/>
      <c r="F3" s="6"/>
      <c r="G3" s="58" t="s">
        <v>1177</v>
      </c>
      <c r="H3" s="58"/>
    </row>
    <row r="4" spans="1:12" s="3" customFormat="1" ht="58.5" customHeight="1" x14ac:dyDescent="0.25">
      <c r="A4" s="8"/>
      <c r="B4" s="50" t="s">
        <v>1604</v>
      </c>
      <c r="C4" s="51" t="s">
        <v>1436</v>
      </c>
      <c r="D4" s="51" t="s">
        <v>1437</v>
      </c>
      <c r="E4" s="51" t="s">
        <v>1438</v>
      </c>
      <c r="F4" s="10" t="s">
        <v>1672</v>
      </c>
      <c r="G4" s="52" t="s">
        <v>1602</v>
      </c>
      <c r="H4" s="52" t="s">
        <v>1603</v>
      </c>
    </row>
    <row r="5" spans="1:12" s="17" customFormat="1" ht="24.95" customHeight="1" x14ac:dyDescent="0.2">
      <c r="A5" s="12">
        <v>1</v>
      </c>
      <c r="B5" s="12" t="s">
        <v>291</v>
      </c>
      <c r="C5" s="13" t="s">
        <v>437</v>
      </c>
      <c r="D5" s="14" t="s">
        <v>1406</v>
      </c>
      <c r="E5" s="13" t="s">
        <v>1008</v>
      </c>
      <c r="F5" s="20">
        <v>73762</v>
      </c>
      <c r="G5" s="15">
        <v>73412.691999999995</v>
      </c>
      <c r="H5" s="15">
        <v>69023.691999999995</v>
      </c>
      <c r="I5" s="16"/>
    </row>
    <row r="6" spans="1:12" s="17" customFormat="1" ht="30.75" customHeight="1" x14ac:dyDescent="0.2">
      <c r="A6" s="12">
        <v>2</v>
      </c>
      <c r="B6" s="8" t="s">
        <v>424</v>
      </c>
      <c r="C6" s="18" t="s">
        <v>812</v>
      </c>
      <c r="D6" s="19" t="s">
        <v>1610</v>
      </c>
      <c r="E6" s="20" t="s">
        <v>1308</v>
      </c>
      <c r="F6" s="21">
        <v>5280</v>
      </c>
      <c r="G6" s="22">
        <v>136</v>
      </c>
      <c r="H6" s="22">
        <v>136</v>
      </c>
      <c r="I6" s="16"/>
    </row>
    <row r="7" spans="1:12" s="17" customFormat="1" ht="24.95" customHeight="1" x14ac:dyDescent="0.2">
      <c r="A7" s="12">
        <v>3</v>
      </c>
      <c r="B7" s="8">
        <v>25</v>
      </c>
      <c r="C7" s="18">
        <v>352</v>
      </c>
      <c r="D7" s="19" t="s">
        <v>1314</v>
      </c>
      <c r="E7" s="20" t="s">
        <v>1661</v>
      </c>
      <c r="F7" s="20">
        <v>268</v>
      </c>
      <c r="G7" s="22">
        <v>214</v>
      </c>
      <c r="H7" s="22">
        <v>88</v>
      </c>
      <c r="I7" s="16"/>
    </row>
    <row r="8" spans="1:12" s="3" customFormat="1" ht="24.95" customHeight="1" x14ac:dyDescent="0.2">
      <c r="A8" s="12">
        <v>4</v>
      </c>
      <c r="B8" s="8">
        <v>44</v>
      </c>
      <c r="C8" s="18">
        <v>611</v>
      </c>
      <c r="D8" s="19" t="s">
        <v>1014</v>
      </c>
      <c r="E8" s="20" t="s">
        <v>1467</v>
      </c>
      <c r="F8" s="53"/>
      <c r="G8" s="22">
        <v>8</v>
      </c>
      <c r="H8" s="22">
        <v>8</v>
      </c>
      <c r="I8" s="16"/>
      <c r="J8" s="17"/>
    </row>
    <row r="9" spans="1:12" s="3" customFormat="1" ht="24.95" customHeight="1" x14ac:dyDescent="0.2">
      <c r="A9" s="12">
        <v>5</v>
      </c>
      <c r="B9" s="8">
        <v>46</v>
      </c>
      <c r="C9" s="18">
        <v>620</v>
      </c>
      <c r="D9" s="19" t="s">
        <v>1468</v>
      </c>
      <c r="E9" s="20" t="s">
        <v>1450</v>
      </c>
      <c r="F9" s="21"/>
      <c r="G9" s="22">
        <v>350</v>
      </c>
      <c r="H9" s="22">
        <v>350</v>
      </c>
      <c r="I9" s="16"/>
    </row>
    <row r="10" spans="1:12" s="17" customFormat="1" ht="24.95" customHeight="1" x14ac:dyDescent="0.2">
      <c r="A10" s="12">
        <v>6</v>
      </c>
      <c r="B10" s="12">
        <v>49</v>
      </c>
      <c r="C10" s="23" t="s">
        <v>1033</v>
      </c>
      <c r="D10" s="14" t="s">
        <v>1300</v>
      </c>
      <c r="E10" s="13" t="s">
        <v>1011</v>
      </c>
      <c r="F10" s="24">
        <v>73582</v>
      </c>
      <c r="G10" s="15">
        <f>2163609.243-5929.8-546+548.4+590.9+451+562.9</f>
        <v>2159286.6429999997</v>
      </c>
      <c r="H10" s="15">
        <f>2164444.979-2964.9-546+548.4+590.9+451+562.9</f>
        <v>2163087.2789999996</v>
      </c>
      <c r="I10" s="16"/>
      <c r="K10" s="16"/>
      <c r="L10" s="16"/>
    </row>
    <row r="11" spans="1:12" ht="24.95" customHeight="1" x14ac:dyDescent="0.2">
      <c r="A11" s="12">
        <v>7</v>
      </c>
      <c r="B11" s="12" t="s">
        <v>754</v>
      </c>
      <c r="C11" s="13" t="s">
        <v>516</v>
      </c>
      <c r="D11" s="14" t="s">
        <v>1314</v>
      </c>
      <c r="E11" s="13" t="s">
        <v>1412</v>
      </c>
      <c r="F11" s="13">
        <v>3115</v>
      </c>
      <c r="G11" s="15">
        <v>42551.976000000002</v>
      </c>
      <c r="H11" s="15">
        <v>42551.976000000002</v>
      </c>
      <c r="I11" s="16"/>
    </row>
    <row r="12" spans="1:12" ht="24.95" customHeight="1" x14ac:dyDescent="0.2">
      <c r="A12" s="12">
        <v>8</v>
      </c>
      <c r="B12" s="12" t="s">
        <v>762</v>
      </c>
      <c r="C12" s="13" t="s">
        <v>494</v>
      </c>
      <c r="D12" s="14" t="s">
        <v>1314</v>
      </c>
      <c r="E12" s="13" t="s">
        <v>1411</v>
      </c>
      <c r="F12" s="13">
        <v>1439</v>
      </c>
      <c r="G12" s="15">
        <v>4851.4049999999997</v>
      </c>
      <c r="H12" s="15">
        <v>4851.4049999999997</v>
      </c>
      <c r="I12" s="16"/>
    </row>
    <row r="13" spans="1:12" s="17" customFormat="1" ht="24.95" customHeight="1" x14ac:dyDescent="0.2">
      <c r="A13" s="12">
        <v>9</v>
      </c>
      <c r="B13" s="12" t="s">
        <v>769</v>
      </c>
      <c r="C13" s="13" t="s">
        <v>294</v>
      </c>
      <c r="D13" s="14" t="s">
        <v>1314</v>
      </c>
      <c r="E13" s="13" t="s">
        <v>1208</v>
      </c>
      <c r="F13" s="13">
        <v>6861</v>
      </c>
      <c r="G13" s="15">
        <v>53672.764999999999</v>
      </c>
      <c r="H13" s="15">
        <v>53672.764999999999</v>
      </c>
      <c r="I13" s="16"/>
    </row>
    <row r="14" spans="1:12" s="17" customFormat="1" ht="24.95" customHeight="1" x14ac:dyDescent="0.2">
      <c r="A14" s="12">
        <v>10</v>
      </c>
      <c r="B14" s="12" t="s">
        <v>776</v>
      </c>
      <c r="C14" s="13" t="s">
        <v>518</v>
      </c>
      <c r="D14" s="14" t="s">
        <v>1314</v>
      </c>
      <c r="E14" s="13" t="s">
        <v>1409</v>
      </c>
      <c r="F14" s="13">
        <v>2909</v>
      </c>
      <c r="G14" s="15">
        <v>35542.69</v>
      </c>
      <c r="H14" s="15">
        <v>35541.69</v>
      </c>
      <c r="I14" s="16"/>
    </row>
    <row r="15" spans="1:12" s="17" customFormat="1" ht="24.95" customHeight="1" x14ac:dyDescent="0.2">
      <c r="A15" s="12">
        <v>11</v>
      </c>
      <c r="B15" s="12" t="s">
        <v>777</v>
      </c>
      <c r="C15" s="13" t="s">
        <v>511</v>
      </c>
      <c r="D15" s="14" t="s">
        <v>1314</v>
      </c>
      <c r="E15" s="13" t="s">
        <v>1410</v>
      </c>
      <c r="F15" s="13">
        <v>2504</v>
      </c>
      <c r="G15" s="15">
        <v>8510.4959999999992</v>
      </c>
      <c r="H15" s="15">
        <v>8510.4959999999992</v>
      </c>
      <c r="I15" s="16"/>
    </row>
    <row r="16" spans="1:12" s="17" customFormat="1" ht="24.95" customHeight="1" x14ac:dyDescent="0.2">
      <c r="A16" s="12">
        <v>12</v>
      </c>
      <c r="B16" s="12" t="s">
        <v>790</v>
      </c>
      <c r="C16" s="13" t="s">
        <v>526</v>
      </c>
      <c r="D16" s="14" t="s">
        <v>1314</v>
      </c>
      <c r="E16" s="13" t="s">
        <v>1440</v>
      </c>
      <c r="F16" s="13">
        <v>3160</v>
      </c>
      <c r="G16" s="15">
        <v>29029.792000000001</v>
      </c>
      <c r="H16" s="15">
        <v>29029.792000000001</v>
      </c>
      <c r="I16" s="16"/>
    </row>
    <row r="17" spans="1:9" s="17" customFormat="1" ht="24.95" customHeight="1" x14ac:dyDescent="0.2">
      <c r="A17" s="12">
        <v>13</v>
      </c>
      <c r="B17" s="12" t="s">
        <v>825</v>
      </c>
      <c r="C17" s="13" t="s">
        <v>995</v>
      </c>
      <c r="D17" s="14" t="s">
        <v>1314</v>
      </c>
      <c r="E17" s="13" t="s">
        <v>1352</v>
      </c>
      <c r="F17" s="13">
        <v>8012</v>
      </c>
      <c r="G17" s="15">
        <v>11465.156999999999</v>
      </c>
      <c r="H17" s="15">
        <v>11465.156999999999</v>
      </c>
      <c r="I17" s="16"/>
    </row>
    <row r="18" spans="1:9" s="17" customFormat="1" ht="24.95" customHeight="1" x14ac:dyDescent="0.2">
      <c r="A18" s="12">
        <v>14</v>
      </c>
      <c r="B18" s="12" t="s">
        <v>836</v>
      </c>
      <c r="C18" s="13" t="s">
        <v>998</v>
      </c>
      <c r="D18" s="14" t="s">
        <v>1314</v>
      </c>
      <c r="E18" s="13" t="s">
        <v>1408</v>
      </c>
      <c r="F18" s="13">
        <v>491</v>
      </c>
      <c r="G18" s="15">
        <v>1689.461</v>
      </c>
      <c r="H18" s="15">
        <v>1689.461</v>
      </c>
      <c r="I18" s="16"/>
    </row>
    <row r="19" spans="1:9" s="17" customFormat="1" ht="24.95" customHeight="1" x14ac:dyDescent="0.2">
      <c r="A19" s="12">
        <v>15</v>
      </c>
      <c r="B19" s="12" t="s">
        <v>845</v>
      </c>
      <c r="C19" s="13" t="s">
        <v>422</v>
      </c>
      <c r="D19" s="14" t="s">
        <v>1314</v>
      </c>
      <c r="E19" s="13" t="s">
        <v>1363</v>
      </c>
      <c r="F19" s="13">
        <v>3360</v>
      </c>
      <c r="G19" s="15">
        <v>9663.4539999999997</v>
      </c>
      <c r="H19" s="15">
        <v>9663.4539999999997</v>
      </c>
      <c r="I19" s="16"/>
    </row>
    <row r="20" spans="1:9" s="17" customFormat="1" ht="24.95" customHeight="1" x14ac:dyDescent="0.2">
      <c r="A20" s="12">
        <v>16</v>
      </c>
      <c r="B20" s="12" t="s">
        <v>856</v>
      </c>
      <c r="C20" s="13" t="s">
        <v>984</v>
      </c>
      <c r="D20" s="14" t="s">
        <v>1314</v>
      </c>
      <c r="E20" s="13" t="s">
        <v>1407</v>
      </c>
      <c r="F20" s="13">
        <v>1742</v>
      </c>
      <c r="G20" s="15">
        <v>6490.8630000000003</v>
      </c>
      <c r="H20" s="15">
        <v>6490.8630000000003</v>
      </c>
      <c r="I20" s="16"/>
    </row>
    <row r="21" spans="1:9" s="17" customFormat="1" ht="24.95" customHeight="1" x14ac:dyDescent="0.2">
      <c r="A21" s="12">
        <v>17</v>
      </c>
      <c r="B21" s="12" t="s">
        <v>865</v>
      </c>
      <c r="C21" s="13" t="s">
        <v>392</v>
      </c>
      <c r="D21" s="14" t="s">
        <v>1314</v>
      </c>
      <c r="E21" s="13" t="s">
        <v>1413</v>
      </c>
      <c r="F21" s="13">
        <v>1422</v>
      </c>
      <c r="G21" s="15">
        <v>19380.684000000001</v>
      </c>
      <c r="H21" s="15">
        <v>19380.684000000001</v>
      </c>
      <c r="I21" s="16"/>
    </row>
    <row r="22" spans="1:9" s="17" customFormat="1" ht="24.95" customHeight="1" x14ac:dyDescent="0.2">
      <c r="A22" s="12">
        <v>18</v>
      </c>
      <c r="B22" s="12" t="s">
        <v>869</v>
      </c>
      <c r="C22" s="13" t="s">
        <v>977</v>
      </c>
      <c r="D22" s="14" t="s">
        <v>1314</v>
      </c>
      <c r="E22" s="13" t="s">
        <v>1317</v>
      </c>
      <c r="F22" s="13">
        <v>49275</v>
      </c>
      <c r="G22" s="15">
        <v>154398.97899999999</v>
      </c>
      <c r="H22" s="15">
        <v>154398.97899999999</v>
      </c>
      <c r="I22" s="16"/>
    </row>
    <row r="23" spans="1:9" s="17" customFormat="1" ht="24.95" customHeight="1" x14ac:dyDescent="0.2">
      <c r="A23" s="12">
        <v>19</v>
      </c>
      <c r="B23" s="12" t="s">
        <v>874</v>
      </c>
      <c r="C23" s="13" t="s">
        <v>860</v>
      </c>
      <c r="D23" s="14" t="s">
        <v>1314</v>
      </c>
      <c r="E23" s="13" t="s">
        <v>1414</v>
      </c>
      <c r="F23" s="13">
        <v>846</v>
      </c>
      <c r="G23" s="15">
        <v>3519.1329999999998</v>
      </c>
      <c r="H23" s="15">
        <v>3519.1329999999998</v>
      </c>
      <c r="I23" s="16"/>
    </row>
    <row r="24" spans="1:9" s="17" customFormat="1" ht="24.95" customHeight="1" x14ac:dyDescent="0.2">
      <c r="A24" s="12">
        <v>20</v>
      </c>
      <c r="B24" s="12" t="s">
        <v>884</v>
      </c>
      <c r="C24" s="13" t="s">
        <v>713</v>
      </c>
      <c r="D24" s="14" t="s">
        <v>1314</v>
      </c>
      <c r="E24" s="13" t="s">
        <v>1415</v>
      </c>
      <c r="F24" s="13">
        <v>1203</v>
      </c>
      <c r="G24" s="15">
        <v>3769.4659999999999</v>
      </c>
      <c r="H24" s="15">
        <v>3769.4659999999999</v>
      </c>
      <c r="I24" s="16"/>
    </row>
    <row r="25" spans="1:9" s="17" customFormat="1" ht="24.95" customHeight="1" x14ac:dyDescent="0.2">
      <c r="A25" s="12">
        <v>21</v>
      </c>
      <c r="B25" s="12">
        <v>71</v>
      </c>
      <c r="C25" s="26">
        <v>1211</v>
      </c>
      <c r="D25" s="14" t="s">
        <v>1297</v>
      </c>
      <c r="E25" s="13" t="s">
        <v>1611</v>
      </c>
      <c r="F25" s="13">
        <v>6130</v>
      </c>
      <c r="G25" s="15">
        <v>136594.908</v>
      </c>
      <c r="H25" s="15">
        <v>72537.626000000004</v>
      </c>
      <c r="I25" s="16"/>
    </row>
    <row r="26" spans="1:9" s="17" customFormat="1" ht="24.95" customHeight="1" x14ac:dyDescent="0.2">
      <c r="A26" s="12">
        <v>22</v>
      </c>
      <c r="B26" s="12" t="s">
        <v>931</v>
      </c>
      <c r="C26" s="13" t="s">
        <v>817</v>
      </c>
      <c r="D26" s="14" t="s">
        <v>1314</v>
      </c>
      <c r="E26" s="13" t="s">
        <v>1327</v>
      </c>
      <c r="F26" s="13">
        <v>7844</v>
      </c>
      <c r="G26" s="15">
        <f>17389.199+31140.822</f>
        <v>48530.021000000001</v>
      </c>
      <c r="H26" s="15">
        <f>17489.198+31140.822</f>
        <v>48630.020000000004</v>
      </c>
      <c r="I26" s="16"/>
    </row>
    <row r="27" spans="1:9" s="17" customFormat="1" ht="24.95" customHeight="1" x14ac:dyDescent="0.2">
      <c r="A27" s="12">
        <v>23</v>
      </c>
      <c r="B27" s="12" t="s">
        <v>942</v>
      </c>
      <c r="C27" s="13" t="s">
        <v>551</v>
      </c>
      <c r="D27" s="14" t="s">
        <v>1314</v>
      </c>
      <c r="E27" s="13" t="s">
        <v>1379</v>
      </c>
      <c r="F27" s="13">
        <v>3637</v>
      </c>
      <c r="G27" s="15">
        <v>7473.2070000000003</v>
      </c>
      <c r="H27" s="15">
        <v>7473.2070000000003</v>
      </c>
      <c r="I27" s="16"/>
    </row>
    <row r="28" spans="1:9" s="17" customFormat="1" ht="24.95" customHeight="1" x14ac:dyDescent="0.2">
      <c r="A28" s="12">
        <v>24</v>
      </c>
      <c r="B28" s="12" t="s">
        <v>952</v>
      </c>
      <c r="C28" s="13" t="s">
        <v>722</v>
      </c>
      <c r="D28" s="14" t="s">
        <v>1314</v>
      </c>
      <c r="E28" s="13" t="s">
        <v>1322</v>
      </c>
      <c r="F28" s="13">
        <v>2486</v>
      </c>
      <c r="G28" s="15">
        <v>10346.087</v>
      </c>
      <c r="H28" s="15">
        <v>10048.087</v>
      </c>
      <c r="I28" s="16"/>
    </row>
    <row r="29" spans="1:9" s="17" customFormat="1" ht="24.95" customHeight="1" x14ac:dyDescent="0.2">
      <c r="A29" s="12">
        <v>25</v>
      </c>
      <c r="B29" s="12" t="s">
        <v>963</v>
      </c>
      <c r="C29" s="13" t="s">
        <v>459</v>
      </c>
      <c r="D29" s="14" t="s">
        <v>1314</v>
      </c>
      <c r="E29" s="13" t="s">
        <v>1368</v>
      </c>
      <c r="F29" s="13">
        <v>1463</v>
      </c>
      <c r="G29" s="15">
        <v>3205.826</v>
      </c>
      <c r="H29" s="15">
        <v>3205.826</v>
      </c>
      <c r="I29" s="16"/>
    </row>
    <row r="30" spans="1:9" s="17" customFormat="1" ht="24.95" customHeight="1" x14ac:dyDescent="0.2">
      <c r="A30" s="12">
        <v>26</v>
      </c>
      <c r="B30" s="12" t="s">
        <v>966</v>
      </c>
      <c r="C30" s="13" t="s">
        <v>297</v>
      </c>
      <c r="D30" s="14" t="s">
        <v>1314</v>
      </c>
      <c r="E30" s="13" t="s">
        <v>1373</v>
      </c>
      <c r="F30" s="13">
        <v>16680</v>
      </c>
      <c r="G30" s="15">
        <v>41787.044999999998</v>
      </c>
      <c r="H30" s="15">
        <v>41787.044999999998</v>
      </c>
      <c r="I30" s="16"/>
    </row>
    <row r="31" spans="1:9" s="17" customFormat="1" ht="24.95" customHeight="1" x14ac:dyDescent="0.2">
      <c r="A31" s="12">
        <v>27</v>
      </c>
      <c r="B31" s="12" t="s">
        <v>969</v>
      </c>
      <c r="C31" s="13" t="s">
        <v>342</v>
      </c>
      <c r="D31" s="14" t="s">
        <v>1314</v>
      </c>
      <c r="E31" s="13" t="s">
        <v>1362</v>
      </c>
      <c r="F31" s="13">
        <v>426</v>
      </c>
      <c r="G31" s="15">
        <v>7896.7749999999996</v>
      </c>
      <c r="H31" s="15">
        <v>7896.7749999999996</v>
      </c>
      <c r="I31" s="16"/>
    </row>
    <row r="32" spans="1:9" s="17" customFormat="1" ht="24.95" customHeight="1" x14ac:dyDescent="0.2">
      <c r="A32" s="12">
        <v>28</v>
      </c>
      <c r="B32" s="12" t="s">
        <v>975</v>
      </c>
      <c r="C32" s="13" t="s">
        <v>948</v>
      </c>
      <c r="D32" s="14" t="s">
        <v>1314</v>
      </c>
      <c r="E32" s="13" t="s">
        <v>1416</v>
      </c>
      <c r="F32" s="13">
        <v>1116</v>
      </c>
      <c r="G32" s="15">
        <v>2824.7860000000001</v>
      </c>
      <c r="H32" s="15">
        <v>2824.7860000000001</v>
      </c>
      <c r="I32" s="16"/>
    </row>
    <row r="33" spans="1:11" s="3" customFormat="1" ht="24.95" customHeight="1" x14ac:dyDescent="0.2">
      <c r="A33" s="12">
        <v>29</v>
      </c>
      <c r="B33" s="8" t="s">
        <v>977</v>
      </c>
      <c r="C33" s="20" t="s">
        <v>455</v>
      </c>
      <c r="D33" s="19" t="s">
        <v>1314</v>
      </c>
      <c r="E33" s="20" t="s">
        <v>1417</v>
      </c>
      <c r="F33" s="20">
        <v>2732</v>
      </c>
      <c r="G33" s="22">
        <v>12881.734</v>
      </c>
      <c r="H33" s="22">
        <v>12881.734</v>
      </c>
      <c r="I33" s="16"/>
    </row>
    <row r="34" spans="1:11" s="3" customFormat="1" ht="24.95" customHeight="1" x14ac:dyDescent="0.2">
      <c r="A34" s="12">
        <v>30</v>
      </c>
      <c r="B34" s="8" t="s">
        <v>979</v>
      </c>
      <c r="C34" s="20" t="s">
        <v>307</v>
      </c>
      <c r="D34" s="19" t="s">
        <v>1314</v>
      </c>
      <c r="E34" s="20" t="s">
        <v>1418</v>
      </c>
      <c r="F34" s="20">
        <v>2390</v>
      </c>
      <c r="G34" s="22">
        <v>4661.0290000000005</v>
      </c>
      <c r="H34" s="22">
        <v>4756.027</v>
      </c>
      <c r="I34" s="16"/>
    </row>
    <row r="35" spans="1:11" s="3" customFormat="1" ht="24.95" customHeight="1" x14ac:dyDescent="0.2">
      <c r="A35" s="12">
        <v>31</v>
      </c>
      <c r="B35" s="8" t="s">
        <v>980</v>
      </c>
      <c r="C35" s="20" t="s">
        <v>388</v>
      </c>
      <c r="D35" s="19" t="s">
        <v>1314</v>
      </c>
      <c r="E35" s="20" t="s">
        <v>1354</v>
      </c>
      <c r="F35" s="20">
        <v>1676</v>
      </c>
      <c r="G35" s="22">
        <v>5857.4040000000005</v>
      </c>
      <c r="H35" s="22">
        <v>5857.4040000000005</v>
      </c>
      <c r="I35" s="16"/>
    </row>
    <row r="36" spans="1:11" s="3" customFormat="1" ht="24.95" customHeight="1" x14ac:dyDescent="0.2">
      <c r="A36" s="12">
        <v>32</v>
      </c>
      <c r="B36" s="8" t="s">
        <v>983</v>
      </c>
      <c r="C36" s="20" t="s">
        <v>346</v>
      </c>
      <c r="D36" s="19" t="s">
        <v>1314</v>
      </c>
      <c r="E36" s="20" t="s">
        <v>1419</v>
      </c>
      <c r="F36" s="20">
        <v>7128</v>
      </c>
      <c r="G36" s="22">
        <v>7946.5649999999996</v>
      </c>
      <c r="H36" s="22">
        <v>7946.5649999999996</v>
      </c>
      <c r="I36" s="16"/>
    </row>
    <row r="37" spans="1:11" s="3" customFormat="1" ht="24.95" customHeight="1" x14ac:dyDescent="0.2">
      <c r="A37" s="12">
        <v>33</v>
      </c>
      <c r="B37" s="8" t="s">
        <v>986</v>
      </c>
      <c r="C37" s="20" t="s">
        <v>338</v>
      </c>
      <c r="D37" s="19" t="s">
        <v>1314</v>
      </c>
      <c r="E37" s="20" t="s">
        <v>1420</v>
      </c>
      <c r="F37" s="20">
        <v>869</v>
      </c>
      <c r="G37" s="22">
        <v>2596.123</v>
      </c>
      <c r="H37" s="22">
        <v>2596.123</v>
      </c>
      <c r="I37" s="16"/>
    </row>
    <row r="38" spans="1:11" s="3" customFormat="1" ht="24.95" customHeight="1" x14ac:dyDescent="0.2">
      <c r="A38" s="12">
        <v>34</v>
      </c>
      <c r="B38" s="8" t="s">
        <v>988</v>
      </c>
      <c r="C38" s="20" t="s">
        <v>316</v>
      </c>
      <c r="D38" s="19" t="s">
        <v>1314</v>
      </c>
      <c r="E38" s="20" t="s">
        <v>1347</v>
      </c>
      <c r="F38" s="20">
        <v>4481</v>
      </c>
      <c r="G38" s="22">
        <v>16981.184000000001</v>
      </c>
      <c r="H38" s="22">
        <v>16981.184000000001</v>
      </c>
      <c r="I38" s="27"/>
    </row>
    <row r="39" spans="1:11" s="3" customFormat="1" ht="24.95" customHeight="1" x14ac:dyDescent="0.2">
      <c r="A39" s="12">
        <v>35</v>
      </c>
      <c r="B39" s="8" t="s">
        <v>989</v>
      </c>
      <c r="C39" s="20" t="s">
        <v>755</v>
      </c>
      <c r="D39" s="19" t="s">
        <v>1314</v>
      </c>
      <c r="E39" s="20" t="s">
        <v>1421</v>
      </c>
      <c r="F39" s="20">
        <v>1143</v>
      </c>
      <c r="G39" s="22">
        <v>3544.1970000000001</v>
      </c>
      <c r="H39" s="22">
        <v>3544.1970000000001</v>
      </c>
      <c r="I39" s="16"/>
    </row>
    <row r="40" spans="1:11" s="3" customFormat="1" ht="24.95" customHeight="1" x14ac:dyDescent="0.2">
      <c r="A40" s="12">
        <v>36</v>
      </c>
      <c r="B40" s="8" t="s">
        <v>992</v>
      </c>
      <c r="C40" s="20" t="s">
        <v>827</v>
      </c>
      <c r="D40" s="19" t="s">
        <v>1314</v>
      </c>
      <c r="E40" s="20" t="s">
        <v>1328</v>
      </c>
      <c r="F40" s="20">
        <v>920</v>
      </c>
      <c r="G40" s="22">
        <v>16243.196</v>
      </c>
      <c r="H40" s="22">
        <v>16243.196</v>
      </c>
      <c r="I40" s="16"/>
    </row>
    <row r="41" spans="1:11" s="3" customFormat="1" ht="24.95" customHeight="1" x14ac:dyDescent="0.2">
      <c r="A41" s="12">
        <v>37</v>
      </c>
      <c r="B41" s="8" t="s">
        <v>994</v>
      </c>
      <c r="C41" s="20" t="s">
        <v>863</v>
      </c>
      <c r="D41" s="19" t="s">
        <v>1314</v>
      </c>
      <c r="E41" s="20" t="s">
        <v>1422</v>
      </c>
      <c r="F41" s="20">
        <v>1162</v>
      </c>
      <c r="G41" s="22">
        <v>3386.5010000000002</v>
      </c>
      <c r="H41" s="22">
        <v>3386.5010000000002</v>
      </c>
      <c r="I41" s="16"/>
    </row>
    <row r="42" spans="1:11" s="3" customFormat="1" ht="24.95" customHeight="1" x14ac:dyDescent="0.2">
      <c r="A42" s="12">
        <v>38</v>
      </c>
      <c r="B42" s="8" t="s">
        <v>996</v>
      </c>
      <c r="C42" s="20" t="s">
        <v>340</v>
      </c>
      <c r="D42" s="19" t="s">
        <v>1314</v>
      </c>
      <c r="E42" s="20" t="s">
        <v>1423</v>
      </c>
      <c r="F42" s="20">
        <v>3949</v>
      </c>
      <c r="G42" s="22">
        <v>31877.920999999998</v>
      </c>
      <c r="H42" s="22">
        <v>33902.849000000002</v>
      </c>
      <c r="I42" s="16"/>
      <c r="J42" s="27"/>
      <c r="K42" s="27"/>
    </row>
    <row r="43" spans="1:11" s="3" customFormat="1" ht="24.95" customHeight="1" x14ac:dyDescent="0.2">
      <c r="A43" s="12">
        <v>39</v>
      </c>
      <c r="B43" s="8" t="s">
        <v>997</v>
      </c>
      <c r="C43" s="20" t="s">
        <v>725</v>
      </c>
      <c r="D43" s="19" t="s">
        <v>1310</v>
      </c>
      <c r="E43" s="20" t="s">
        <v>1424</v>
      </c>
      <c r="F43" s="20">
        <v>1712</v>
      </c>
      <c r="G43" s="22">
        <v>197</v>
      </c>
      <c r="H43" s="22">
        <v>197</v>
      </c>
      <c r="I43" s="16"/>
      <c r="J43" s="27"/>
      <c r="K43" s="27"/>
    </row>
    <row r="44" spans="1:11" s="3" customFormat="1" ht="24.95" customHeight="1" x14ac:dyDescent="0.2">
      <c r="A44" s="12">
        <v>40</v>
      </c>
      <c r="B44" s="8" t="s">
        <v>999</v>
      </c>
      <c r="C44" s="20" t="s">
        <v>647</v>
      </c>
      <c r="D44" s="19" t="s">
        <v>1314</v>
      </c>
      <c r="E44" s="20" t="s">
        <v>1323</v>
      </c>
      <c r="F44" s="20">
        <v>2796</v>
      </c>
      <c r="G44" s="22">
        <v>6399.9880000000003</v>
      </c>
      <c r="H44" s="22">
        <v>6399.9880000000003</v>
      </c>
      <c r="I44" s="16"/>
    </row>
    <row r="45" spans="1:11" s="3" customFormat="1" ht="24.95" customHeight="1" x14ac:dyDescent="0.2">
      <c r="A45" s="12">
        <v>41</v>
      </c>
      <c r="B45" s="8" t="s">
        <v>1001</v>
      </c>
      <c r="C45" s="20" t="s">
        <v>499</v>
      </c>
      <c r="D45" s="19" t="s">
        <v>1314</v>
      </c>
      <c r="E45" s="20" t="s">
        <v>1425</v>
      </c>
      <c r="F45" s="20">
        <v>3445</v>
      </c>
      <c r="G45" s="22">
        <v>60246.85</v>
      </c>
      <c r="H45" s="22">
        <v>60246.85</v>
      </c>
      <c r="I45" s="16"/>
      <c r="J45" s="27"/>
      <c r="K45" s="27"/>
    </row>
    <row r="46" spans="1:11" s="3" customFormat="1" ht="24.95" customHeight="1" x14ac:dyDescent="0.2">
      <c r="A46" s="12">
        <v>42</v>
      </c>
      <c r="B46" s="8" t="s">
        <v>1002</v>
      </c>
      <c r="C46" s="20" t="s">
        <v>274</v>
      </c>
      <c r="D46" s="19" t="s">
        <v>1314</v>
      </c>
      <c r="E46" s="20" t="s">
        <v>1426</v>
      </c>
      <c r="F46" s="20">
        <v>2834</v>
      </c>
      <c r="G46" s="22">
        <v>40778.788</v>
      </c>
      <c r="H46" s="22">
        <v>40778.788</v>
      </c>
      <c r="I46" s="16"/>
    </row>
    <row r="47" spans="1:11" s="3" customFormat="1" ht="24.95" customHeight="1" x14ac:dyDescent="0.2">
      <c r="A47" s="12">
        <v>43</v>
      </c>
      <c r="B47" s="8" t="s">
        <v>1004</v>
      </c>
      <c r="C47" s="20" t="s">
        <v>349</v>
      </c>
      <c r="D47" s="19" t="s">
        <v>1314</v>
      </c>
      <c r="E47" s="20" t="s">
        <v>1427</v>
      </c>
      <c r="F47" s="20">
        <v>2734</v>
      </c>
      <c r="G47" s="22">
        <v>8705.7080000000005</v>
      </c>
      <c r="H47" s="22">
        <v>8705.7080000000005</v>
      </c>
      <c r="I47" s="16"/>
    </row>
    <row r="48" spans="1:11" s="3" customFormat="1" ht="24.95" customHeight="1" x14ac:dyDescent="0.2">
      <c r="A48" s="12">
        <v>44</v>
      </c>
      <c r="B48" s="8" t="s">
        <v>1005</v>
      </c>
      <c r="C48" s="20" t="s">
        <v>727</v>
      </c>
      <c r="D48" s="19" t="s">
        <v>1314</v>
      </c>
      <c r="E48" s="20" t="s">
        <v>1324</v>
      </c>
      <c r="F48" s="20">
        <v>1147</v>
      </c>
      <c r="G48" s="22">
        <v>3355.72</v>
      </c>
      <c r="H48" s="22">
        <v>3355.72</v>
      </c>
      <c r="I48" s="16"/>
    </row>
    <row r="49" spans="1:9" s="3" customFormat="1" ht="24.95" customHeight="1" x14ac:dyDescent="0.2">
      <c r="A49" s="12">
        <v>45</v>
      </c>
      <c r="B49" s="8" t="s">
        <v>1007</v>
      </c>
      <c r="C49" s="20" t="s">
        <v>522</v>
      </c>
      <c r="D49" s="19" t="s">
        <v>1314</v>
      </c>
      <c r="E49" s="20" t="s">
        <v>1393</v>
      </c>
      <c r="F49" s="20">
        <v>9410</v>
      </c>
      <c r="G49" s="22">
        <v>65668.379000000001</v>
      </c>
      <c r="H49" s="22">
        <v>65668.379000000001</v>
      </c>
      <c r="I49" s="16"/>
    </row>
    <row r="50" spans="1:9" s="3" customFormat="1" ht="24.95" customHeight="1" x14ac:dyDescent="0.2">
      <c r="A50" s="12">
        <v>46</v>
      </c>
      <c r="B50" s="8" t="s">
        <v>270</v>
      </c>
      <c r="C50" s="20" t="s">
        <v>731</v>
      </c>
      <c r="D50" s="19" t="s">
        <v>1314</v>
      </c>
      <c r="E50" s="20" t="s">
        <v>1612</v>
      </c>
      <c r="F50" s="20">
        <v>5344</v>
      </c>
      <c r="G50" s="22">
        <f>8032.193+3521.249</f>
        <v>11553.441999999999</v>
      </c>
      <c r="H50" s="22">
        <f>8032.193+3521.249</f>
        <v>11553.441999999999</v>
      </c>
      <c r="I50" s="16"/>
    </row>
    <row r="51" spans="1:9" s="3" customFormat="1" ht="24.95" customHeight="1" x14ac:dyDescent="0.2">
      <c r="A51" s="12">
        <v>47</v>
      </c>
      <c r="B51" s="8" t="s">
        <v>272</v>
      </c>
      <c r="C51" s="20" t="s">
        <v>398</v>
      </c>
      <c r="D51" s="19" t="s">
        <v>1314</v>
      </c>
      <c r="E51" s="20" t="s">
        <v>1428</v>
      </c>
      <c r="F51" s="20">
        <v>2500</v>
      </c>
      <c r="G51" s="22">
        <v>25240.991000000002</v>
      </c>
      <c r="H51" s="22">
        <v>24994.991000000002</v>
      </c>
      <c r="I51" s="16"/>
    </row>
    <row r="52" spans="1:9" s="3" customFormat="1" ht="24.95" customHeight="1" x14ac:dyDescent="0.2">
      <c r="A52" s="12">
        <v>48</v>
      </c>
      <c r="B52" s="8" t="s">
        <v>273</v>
      </c>
      <c r="C52" s="20" t="s">
        <v>811</v>
      </c>
      <c r="D52" s="19" t="s">
        <v>1441</v>
      </c>
      <c r="E52" s="20" t="s">
        <v>1613</v>
      </c>
      <c r="F52" s="20">
        <v>3090</v>
      </c>
      <c r="G52" s="22">
        <v>20248.530999999999</v>
      </c>
      <c r="H52" s="22">
        <v>20248.530999999999</v>
      </c>
      <c r="I52" s="16"/>
    </row>
    <row r="53" spans="1:9" s="3" customFormat="1" ht="24.95" customHeight="1" x14ac:dyDescent="0.2">
      <c r="A53" s="12">
        <v>49</v>
      </c>
      <c r="B53" s="8" t="s">
        <v>275</v>
      </c>
      <c r="C53" s="20" t="s">
        <v>619</v>
      </c>
      <c r="D53" s="19" t="s">
        <v>1314</v>
      </c>
      <c r="E53" s="20" t="s">
        <v>1214</v>
      </c>
      <c r="F53" s="20">
        <v>6776</v>
      </c>
      <c r="G53" s="22">
        <v>22074.152999999998</v>
      </c>
      <c r="H53" s="22">
        <v>22074.152999999998</v>
      </c>
      <c r="I53" s="16"/>
    </row>
    <row r="54" spans="1:9" s="3" customFormat="1" ht="24.95" customHeight="1" x14ac:dyDescent="0.2">
      <c r="A54" s="12">
        <v>50</v>
      </c>
      <c r="B54" s="8" t="s">
        <v>277</v>
      </c>
      <c r="C54" s="20" t="s">
        <v>547</v>
      </c>
      <c r="D54" s="19" t="s">
        <v>1314</v>
      </c>
      <c r="E54" s="20" t="s">
        <v>1274</v>
      </c>
      <c r="F54" s="20">
        <v>361</v>
      </c>
      <c r="G54" s="22">
        <v>46063.99</v>
      </c>
      <c r="H54" s="22">
        <v>46063.99</v>
      </c>
      <c r="I54" s="16"/>
    </row>
    <row r="55" spans="1:9" s="3" customFormat="1" ht="24.95" customHeight="1" x14ac:dyDescent="0.2">
      <c r="A55" s="12">
        <v>51</v>
      </c>
      <c r="B55" s="8" t="s">
        <v>278</v>
      </c>
      <c r="C55" s="20" t="s">
        <v>568</v>
      </c>
      <c r="D55" s="19" t="s">
        <v>1314</v>
      </c>
      <c r="E55" s="20" t="s">
        <v>1331</v>
      </c>
      <c r="F55" s="20">
        <v>9874</v>
      </c>
      <c r="G55" s="22">
        <v>18278.659</v>
      </c>
      <c r="H55" s="22">
        <v>18278.659</v>
      </c>
      <c r="I55" s="16"/>
    </row>
    <row r="56" spans="1:9" s="3" customFormat="1" ht="24.95" customHeight="1" x14ac:dyDescent="0.2">
      <c r="A56" s="12">
        <v>52</v>
      </c>
      <c r="B56" s="8" t="s">
        <v>279</v>
      </c>
      <c r="C56" s="20" t="s">
        <v>506</v>
      </c>
      <c r="D56" s="19" t="s">
        <v>1314</v>
      </c>
      <c r="E56" s="20" t="s">
        <v>1429</v>
      </c>
      <c r="F56" s="20">
        <v>1932</v>
      </c>
      <c r="G56" s="22">
        <v>4439.9399999999996</v>
      </c>
      <c r="H56" s="22">
        <v>4439.9399999999996</v>
      </c>
      <c r="I56" s="16"/>
    </row>
    <row r="57" spans="1:9" s="3" customFormat="1" ht="24.95" customHeight="1" x14ac:dyDescent="0.2">
      <c r="A57" s="12">
        <v>53</v>
      </c>
      <c r="B57" s="8" t="s">
        <v>296</v>
      </c>
      <c r="C57" s="20" t="s">
        <v>578</v>
      </c>
      <c r="D57" s="19" t="s">
        <v>1314</v>
      </c>
      <c r="E57" s="20" t="s">
        <v>1442</v>
      </c>
      <c r="F57" s="20">
        <v>2442</v>
      </c>
      <c r="G57" s="22">
        <v>96820.248999999996</v>
      </c>
      <c r="H57" s="22">
        <v>96321.248999999996</v>
      </c>
      <c r="I57" s="16"/>
    </row>
    <row r="58" spans="1:9" s="3" customFormat="1" ht="24.95" customHeight="1" x14ac:dyDescent="0.2">
      <c r="A58" s="12">
        <v>54</v>
      </c>
      <c r="B58" s="8" t="s">
        <v>318</v>
      </c>
      <c r="C58" s="28" t="s">
        <v>1055</v>
      </c>
      <c r="D58" s="19" t="s">
        <v>1659</v>
      </c>
      <c r="E58" s="20" t="s">
        <v>1011</v>
      </c>
      <c r="F58" s="20">
        <v>52068</v>
      </c>
      <c r="G58" s="22">
        <v>43523.069000000003</v>
      </c>
      <c r="H58" s="22">
        <v>43523.069000000003</v>
      </c>
      <c r="I58" s="16"/>
    </row>
    <row r="59" spans="1:9" s="3" customFormat="1" ht="24.95" customHeight="1" x14ac:dyDescent="0.2">
      <c r="A59" s="12">
        <v>55</v>
      </c>
      <c r="B59" s="8" t="s">
        <v>319</v>
      </c>
      <c r="C59" s="20" t="s">
        <v>156</v>
      </c>
      <c r="D59" s="19" t="s">
        <v>1010</v>
      </c>
      <c r="E59" s="20" t="s">
        <v>1011</v>
      </c>
      <c r="F59" s="20">
        <v>728</v>
      </c>
      <c r="G59" s="22">
        <v>5</v>
      </c>
      <c r="H59" s="22">
        <v>5</v>
      </c>
      <c r="I59" s="16"/>
    </row>
    <row r="60" spans="1:9" s="3" customFormat="1" ht="24.95" customHeight="1" x14ac:dyDescent="0.2">
      <c r="A60" s="12">
        <v>56</v>
      </c>
      <c r="B60" s="8">
        <v>148</v>
      </c>
      <c r="C60" s="28" t="s">
        <v>1057</v>
      </c>
      <c r="D60" s="19" t="s">
        <v>1659</v>
      </c>
      <c r="E60" s="20" t="s">
        <v>1011</v>
      </c>
      <c r="F60" s="20">
        <v>65315</v>
      </c>
      <c r="G60" s="22">
        <v>43523.069000000003</v>
      </c>
      <c r="H60" s="22">
        <v>43523.069000000003</v>
      </c>
      <c r="I60" s="16"/>
    </row>
    <row r="61" spans="1:9" s="3" customFormat="1" ht="24.95" customHeight="1" x14ac:dyDescent="0.2">
      <c r="A61" s="12">
        <v>57</v>
      </c>
      <c r="B61" s="8" t="s">
        <v>321</v>
      </c>
      <c r="C61" s="20" t="s">
        <v>164</v>
      </c>
      <c r="D61" s="19" t="s">
        <v>1430</v>
      </c>
      <c r="E61" s="20" t="s">
        <v>1011</v>
      </c>
      <c r="F61" s="20">
        <v>347</v>
      </c>
      <c r="G61" s="22">
        <v>28</v>
      </c>
      <c r="H61" s="22">
        <v>28</v>
      </c>
      <c r="I61" s="16"/>
    </row>
    <row r="62" spans="1:9" s="3" customFormat="1" ht="24.95" customHeight="1" x14ac:dyDescent="0.2">
      <c r="A62" s="12">
        <v>58</v>
      </c>
      <c r="B62" s="8" t="s">
        <v>323</v>
      </c>
      <c r="C62" s="20" t="s">
        <v>191</v>
      </c>
      <c r="D62" s="19" t="s">
        <v>1010</v>
      </c>
      <c r="E62" s="20" t="s">
        <v>1011</v>
      </c>
      <c r="F62" s="20">
        <v>1279</v>
      </c>
      <c r="G62" s="22">
        <v>8</v>
      </c>
      <c r="H62" s="22">
        <v>8</v>
      </c>
      <c r="I62" s="16"/>
    </row>
    <row r="63" spans="1:9" s="3" customFormat="1" ht="24.95" customHeight="1" x14ac:dyDescent="0.2">
      <c r="A63" s="12">
        <v>59</v>
      </c>
      <c r="B63" s="8" t="s">
        <v>324</v>
      </c>
      <c r="C63" s="20" t="s">
        <v>267</v>
      </c>
      <c r="D63" s="19" t="s">
        <v>1010</v>
      </c>
      <c r="E63" s="20" t="s">
        <v>1011</v>
      </c>
      <c r="F63" s="20">
        <v>1360</v>
      </c>
      <c r="G63" s="22">
        <v>43531.069000000003</v>
      </c>
      <c r="H63" s="22">
        <v>43531.069000000003</v>
      </c>
      <c r="I63" s="16"/>
    </row>
    <row r="64" spans="1:9" s="3" customFormat="1" ht="24.95" customHeight="1" x14ac:dyDescent="0.2">
      <c r="A64" s="12">
        <v>60</v>
      </c>
      <c r="B64" s="8" t="s">
        <v>329</v>
      </c>
      <c r="C64" s="20" t="s">
        <v>95</v>
      </c>
      <c r="D64" s="19" t="s">
        <v>1309</v>
      </c>
      <c r="E64" s="20" t="s">
        <v>1011</v>
      </c>
      <c r="F64" s="20">
        <v>3521</v>
      </c>
      <c r="G64" s="22">
        <v>106</v>
      </c>
      <c r="H64" s="22">
        <v>106</v>
      </c>
      <c r="I64" s="16"/>
    </row>
    <row r="65" spans="1:9" s="3" customFormat="1" ht="24.95" customHeight="1" x14ac:dyDescent="0.2">
      <c r="A65" s="12">
        <v>61</v>
      </c>
      <c r="B65" s="8" t="s">
        <v>331</v>
      </c>
      <c r="C65" s="20" t="s">
        <v>158</v>
      </c>
      <c r="D65" s="19" t="s">
        <v>1010</v>
      </c>
      <c r="E65" s="20" t="s">
        <v>1011</v>
      </c>
      <c r="F65" s="20">
        <v>3099</v>
      </c>
      <c r="G65" s="22">
        <v>19</v>
      </c>
      <c r="H65" s="22">
        <v>19</v>
      </c>
      <c r="I65" s="16"/>
    </row>
    <row r="66" spans="1:9" s="3" customFormat="1" ht="24.95" customHeight="1" x14ac:dyDescent="0.2">
      <c r="A66" s="12">
        <v>62</v>
      </c>
      <c r="B66" s="8" t="s">
        <v>332</v>
      </c>
      <c r="C66" s="20" t="s">
        <v>162</v>
      </c>
      <c r="D66" s="19" t="s">
        <v>1010</v>
      </c>
      <c r="E66" s="20" t="s">
        <v>1011</v>
      </c>
      <c r="F66" s="20">
        <v>8666</v>
      </c>
      <c r="G66" s="22">
        <v>52</v>
      </c>
      <c r="H66" s="22">
        <v>52</v>
      </c>
      <c r="I66" s="16"/>
    </row>
    <row r="67" spans="1:9" s="3" customFormat="1" ht="24.95" customHeight="1" x14ac:dyDescent="0.2">
      <c r="A67" s="12">
        <v>63</v>
      </c>
      <c r="B67" s="8" t="s">
        <v>335</v>
      </c>
      <c r="C67" s="20" t="s">
        <v>1443</v>
      </c>
      <c r="D67" s="19" t="s">
        <v>1010</v>
      </c>
      <c r="E67" s="20" t="s">
        <v>1011</v>
      </c>
      <c r="F67" s="20">
        <v>4932</v>
      </c>
      <c r="G67" s="22">
        <v>28.015999999999998</v>
      </c>
      <c r="H67" s="22">
        <v>28.015999999999998</v>
      </c>
      <c r="I67" s="16"/>
    </row>
    <row r="68" spans="1:9" s="3" customFormat="1" ht="24.95" customHeight="1" x14ac:dyDescent="0.2">
      <c r="A68" s="12">
        <v>64</v>
      </c>
      <c r="B68" s="8" t="s">
        <v>336</v>
      </c>
      <c r="C68" s="20" t="s">
        <v>166</v>
      </c>
      <c r="D68" s="19" t="s">
        <v>1014</v>
      </c>
      <c r="E68" s="20" t="s">
        <v>1011</v>
      </c>
      <c r="F68" s="20">
        <v>5389</v>
      </c>
      <c r="G68" s="22">
        <v>22</v>
      </c>
      <c r="H68" s="22">
        <v>22</v>
      </c>
      <c r="I68" s="16"/>
    </row>
    <row r="69" spans="1:9" s="3" customFormat="1" ht="24.95" customHeight="1" x14ac:dyDescent="0.2">
      <c r="A69" s="12">
        <v>65</v>
      </c>
      <c r="B69" s="8" t="s">
        <v>337</v>
      </c>
      <c r="C69" s="20" t="s">
        <v>1444</v>
      </c>
      <c r="D69" s="19" t="s">
        <v>1010</v>
      </c>
      <c r="E69" s="20" t="s">
        <v>1011</v>
      </c>
      <c r="F69" s="20">
        <v>7932</v>
      </c>
      <c r="G69" s="22">
        <v>47</v>
      </c>
      <c r="H69" s="22">
        <v>46.68</v>
      </c>
      <c r="I69" s="16"/>
    </row>
    <row r="70" spans="1:9" s="3" customFormat="1" ht="24.95" customHeight="1" x14ac:dyDescent="0.2">
      <c r="A70" s="12">
        <v>66</v>
      </c>
      <c r="B70" s="8" t="s">
        <v>339</v>
      </c>
      <c r="C70" s="20" t="s">
        <v>168</v>
      </c>
      <c r="D70" s="19" t="s">
        <v>1014</v>
      </c>
      <c r="E70" s="20" t="s">
        <v>1011</v>
      </c>
      <c r="F70" s="20">
        <v>4968</v>
      </c>
      <c r="G70" s="22">
        <v>20</v>
      </c>
      <c r="H70" s="22">
        <v>20</v>
      </c>
      <c r="I70" s="16"/>
    </row>
    <row r="71" spans="1:9" s="3" customFormat="1" ht="24.95" customHeight="1" x14ac:dyDescent="0.2">
      <c r="A71" s="12">
        <v>67</v>
      </c>
      <c r="B71" s="8" t="s">
        <v>341</v>
      </c>
      <c r="C71" s="20" t="s">
        <v>1445</v>
      </c>
      <c r="D71" s="19" t="s">
        <v>1010</v>
      </c>
      <c r="E71" s="20" t="s">
        <v>1011</v>
      </c>
      <c r="F71" s="20">
        <v>6329</v>
      </c>
      <c r="G71" s="22">
        <v>38</v>
      </c>
      <c r="H71" s="22">
        <v>37.904000000000003</v>
      </c>
      <c r="I71" s="16"/>
    </row>
    <row r="72" spans="1:9" s="3" customFormat="1" ht="28.5" customHeight="1" x14ac:dyDescent="0.2">
      <c r="A72" s="12">
        <v>68</v>
      </c>
      <c r="B72" s="8" t="s">
        <v>343</v>
      </c>
      <c r="C72" s="20" t="s">
        <v>207</v>
      </c>
      <c r="D72" s="19" t="s">
        <v>1010</v>
      </c>
      <c r="E72" s="20" t="s">
        <v>1011</v>
      </c>
      <c r="F72" s="20">
        <v>15337</v>
      </c>
      <c r="G72" s="22">
        <v>92</v>
      </c>
      <c r="H72" s="22">
        <v>92</v>
      </c>
      <c r="I72" s="16"/>
    </row>
    <row r="73" spans="1:9" s="3" customFormat="1" ht="24.95" customHeight="1" x14ac:dyDescent="0.2">
      <c r="A73" s="12">
        <v>69</v>
      </c>
      <c r="B73" s="8" t="s">
        <v>344</v>
      </c>
      <c r="C73" s="20" t="s">
        <v>1446</v>
      </c>
      <c r="D73" s="19" t="s">
        <v>1010</v>
      </c>
      <c r="E73" s="20" t="s">
        <v>1011</v>
      </c>
      <c r="F73" s="20">
        <v>7574</v>
      </c>
      <c r="G73" s="22">
        <v>45.6</v>
      </c>
      <c r="H73" s="22">
        <v>45.6</v>
      </c>
      <c r="I73" s="16"/>
    </row>
    <row r="74" spans="1:9" s="3" customFormat="1" ht="24.95" customHeight="1" x14ac:dyDescent="0.2">
      <c r="A74" s="12">
        <v>70</v>
      </c>
      <c r="B74" s="8" t="s">
        <v>345</v>
      </c>
      <c r="C74" s="20" t="s">
        <v>255</v>
      </c>
      <c r="D74" s="19" t="s">
        <v>1014</v>
      </c>
      <c r="E74" s="20" t="s">
        <v>1011</v>
      </c>
      <c r="F74" s="20">
        <v>4493</v>
      </c>
      <c r="G74" s="22">
        <v>18.361000000000001</v>
      </c>
      <c r="H74" s="22">
        <v>18.361000000000001</v>
      </c>
      <c r="I74" s="16"/>
    </row>
    <row r="75" spans="1:9" s="3" customFormat="1" ht="24.95" customHeight="1" x14ac:dyDescent="0.2">
      <c r="A75" s="12">
        <v>71</v>
      </c>
      <c r="B75" s="8" t="s">
        <v>350</v>
      </c>
      <c r="C75" s="20" t="s">
        <v>263</v>
      </c>
      <c r="D75" s="19" t="s">
        <v>1014</v>
      </c>
      <c r="E75" s="20" t="s">
        <v>1011</v>
      </c>
      <c r="F75" s="20">
        <v>3963</v>
      </c>
      <c r="G75" s="22">
        <v>16</v>
      </c>
      <c r="H75" s="22">
        <v>16</v>
      </c>
      <c r="I75" s="16"/>
    </row>
    <row r="76" spans="1:9" s="3" customFormat="1" ht="24.95" customHeight="1" x14ac:dyDescent="0.2">
      <c r="A76" s="12">
        <v>72</v>
      </c>
      <c r="B76" s="8" t="s">
        <v>353</v>
      </c>
      <c r="C76" s="20" t="s">
        <v>265</v>
      </c>
      <c r="D76" s="19" t="s">
        <v>1010</v>
      </c>
      <c r="E76" s="20" t="s">
        <v>1011</v>
      </c>
      <c r="F76" s="20">
        <v>19793</v>
      </c>
      <c r="G76" s="22">
        <v>119</v>
      </c>
      <c r="H76" s="22">
        <v>119</v>
      </c>
      <c r="I76" s="16"/>
    </row>
    <row r="77" spans="1:9" s="3" customFormat="1" ht="24.95" customHeight="1" x14ac:dyDescent="0.2">
      <c r="A77" s="12">
        <v>73</v>
      </c>
      <c r="B77" s="8" t="s">
        <v>355</v>
      </c>
      <c r="C77" s="20" t="s">
        <v>266</v>
      </c>
      <c r="D77" s="19" t="s">
        <v>1014</v>
      </c>
      <c r="E77" s="20" t="s">
        <v>1011</v>
      </c>
      <c r="F77" s="20">
        <v>813</v>
      </c>
      <c r="G77" s="22">
        <v>3</v>
      </c>
      <c r="H77" s="22">
        <v>3</v>
      </c>
      <c r="I77" s="16"/>
    </row>
    <row r="78" spans="1:9" s="3" customFormat="1" ht="24.95" customHeight="1" x14ac:dyDescent="0.2">
      <c r="A78" s="12">
        <v>74</v>
      </c>
      <c r="B78" s="8" t="s">
        <v>357</v>
      </c>
      <c r="C78" s="20" t="s">
        <v>44</v>
      </c>
      <c r="D78" s="19" t="s">
        <v>1010</v>
      </c>
      <c r="E78" s="20" t="s">
        <v>1011</v>
      </c>
      <c r="F78" s="20">
        <v>5221</v>
      </c>
      <c r="G78" s="22">
        <v>31</v>
      </c>
      <c r="H78" s="22">
        <v>31</v>
      </c>
      <c r="I78" s="16"/>
    </row>
    <row r="79" spans="1:9" s="3" customFormat="1" ht="24.95" customHeight="1" x14ac:dyDescent="0.2">
      <c r="A79" s="12">
        <v>75</v>
      </c>
      <c r="B79" s="8" t="s">
        <v>358</v>
      </c>
      <c r="C79" s="20" t="s">
        <v>46</v>
      </c>
      <c r="D79" s="19" t="s">
        <v>1010</v>
      </c>
      <c r="E79" s="20" t="s">
        <v>1011</v>
      </c>
      <c r="F79" s="20">
        <v>13331</v>
      </c>
      <c r="G79" s="22">
        <v>80</v>
      </c>
      <c r="H79" s="22">
        <v>80</v>
      </c>
      <c r="I79" s="16"/>
    </row>
    <row r="80" spans="1:9" s="3" customFormat="1" ht="24.95" customHeight="1" x14ac:dyDescent="0.2">
      <c r="A80" s="12">
        <v>76</v>
      </c>
      <c r="B80" s="8" t="s">
        <v>359</v>
      </c>
      <c r="C80" s="20" t="s">
        <v>48</v>
      </c>
      <c r="D80" s="19" t="s">
        <v>1014</v>
      </c>
      <c r="E80" s="20" t="s">
        <v>1011</v>
      </c>
      <c r="F80" s="20">
        <v>7310</v>
      </c>
      <c r="G80" s="22">
        <v>29</v>
      </c>
      <c r="H80" s="22">
        <v>29</v>
      </c>
      <c r="I80" s="16"/>
    </row>
    <row r="81" spans="1:9" s="3" customFormat="1" ht="24.95" customHeight="1" x14ac:dyDescent="0.2">
      <c r="A81" s="12">
        <v>77</v>
      </c>
      <c r="B81" s="8" t="s">
        <v>361</v>
      </c>
      <c r="C81" s="20" t="s">
        <v>49</v>
      </c>
      <c r="D81" s="19" t="s">
        <v>1014</v>
      </c>
      <c r="E81" s="20" t="s">
        <v>1011</v>
      </c>
      <c r="F81" s="20">
        <v>2754</v>
      </c>
      <c r="G81" s="22">
        <v>11</v>
      </c>
      <c r="H81" s="22">
        <v>11</v>
      </c>
      <c r="I81" s="16"/>
    </row>
    <row r="82" spans="1:9" s="3" customFormat="1" ht="24.95" customHeight="1" x14ac:dyDescent="0.2">
      <c r="A82" s="12">
        <v>78</v>
      </c>
      <c r="B82" s="8" t="s">
        <v>362</v>
      </c>
      <c r="C82" s="20" t="s">
        <v>50</v>
      </c>
      <c r="D82" s="19" t="s">
        <v>1010</v>
      </c>
      <c r="E82" s="20" t="s">
        <v>1011</v>
      </c>
      <c r="F82" s="20">
        <v>16591</v>
      </c>
      <c r="G82" s="22">
        <v>100</v>
      </c>
      <c r="H82" s="22">
        <v>100</v>
      </c>
      <c r="I82" s="16"/>
    </row>
    <row r="83" spans="1:9" s="3" customFormat="1" ht="24.95" customHeight="1" x14ac:dyDescent="0.2">
      <c r="A83" s="12">
        <v>79</v>
      </c>
      <c r="B83" s="8" t="s">
        <v>363</v>
      </c>
      <c r="C83" s="20" t="s">
        <v>52</v>
      </c>
      <c r="D83" s="19" t="s">
        <v>1014</v>
      </c>
      <c r="E83" s="20" t="s">
        <v>1011</v>
      </c>
      <c r="F83" s="20">
        <v>5924</v>
      </c>
      <c r="G83" s="22">
        <v>36</v>
      </c>
      <c r="H83" s="22">
        <v>36</v>
      </c>
      <c r="I83" s="16"/>
    </row>
    <row r="84" spans="1:9" s="3" customFormat="1" ht="24.95" customHeight="1" x14ac:dyDescent="0.2">
      <c r="A84" s="12">
        <v>80</v>
      </c>
      <c r="B84" s="8" t="s">
        <v>364</v>
      </c>
      <c r="C84" s="20" t="s">
        <v>53</v>
      </c>
      <c r="D84" s="19" t="s">
        <v>1010</v>
      </c>
      <c r="E84" s="20" t="s">
        <v>1011</v>
      </c>
      <c r="F84" s="20">
        <v>16525</v>
      </c>
      <c r="G84" s="22">
        <v>99</v>
      </c>
      <c r="H84" s="22">
        <v>99</v>
      </c>
      <c r="I84" s="16"/>
    </row>
    <row r="85" spans="1:9" s="3" customFormat="1" ht="24.95" customHeight="1" x14ac:dyDescent="0.2">
      <c r="A85" s="12">
        <v>81</v>
      </c>
      <c r="B85" s="8" t="s">
        <v>365</v>
      </c>
      <c r="C85" s="20" t="s">
        <v>54</v>
      </c>
      <c r="D85" s="19" t="s">
        <v>1010</v>
      </c>
      <c r="E85" s="20" t="s">
        <v>1011</v>
      </c>
      <c r="F85" s="20">
        <v>2878</v>
      </c>
      <c r="G85" s="22">
        <v>17</v>
      </c>
      <c r="H85" s="22">
        <v>17</v>
      </c>
      <c r="I85" s="16"/>
    </row>
    <row r="86" spans="1:9" s="3" customFormat="1" ht="24.95" customHeight="1" x14ac:dyDescent="0.2">
      <c r="A86" s="12">
        <v>82</v>
      </c>
      <c r="B86" s="8" t="s">
        <v>366</v>
      </c>
      <c r="C86" s="20" t="s">
        <v>55</v>
      </c>
      <c r="D86" s="19" t="s">
        <v>1010</v>
      </c>
      <c r="E86" s="20" t="s">
        <v>1011</v>
      </c>
      <c r="F86" s="20">
        <v>5047</v>
      </c>
      <c r="G86" s="22">
        <v>30</v>
      </c>
      <c r="H86" s="22">
        <v>30</v>
      </c>
      <c r="I86" s="16"/>
    </row>
    <row r="87" spans="1:9" s="3" customFormat="1" ht="24.95" customHeight="1" x14ac:dyDescent="0.2">
      <c r="A87" s="12">
        <v>83</v>
      </c>
      <c r="B87" s="8" t="s">
        <v>369</v>
      </c>
      <c r="C87" s="20" t="s">
        <v>56</v>
      </c>
      <c r="D87" s="19" t="s">
        <v>1014</v>
      </c>
      <c r="E87" s="20" t="s">
        <v>1011</v>
      </c>
      <c r="F87" s="20">
        <v>2091</v>
      </c>
      <c r="G87" s="22">
        <v>8</v>
      </c>
      <c r="H87" s="22">
        <v>8</v>
      </c>
      <c r="I87" s="16"/>
    </row>
    <row r="88" spans="1:9" s="3" customFormat="1" ht="24.95" customHeight="1" x14ac:dyDescent="0.2">
      <c r="A88" s="12">
        <v>84</v>
      </c>
      <c r="B88" s="8" t="s">
        <v>370</v>
      </c>
      <c r="C88" s="20" t="s">
        <v>57</v>
      </c>
      <c r="D88" s="19" t="s">
        <v>1010</v>
      </c>
      <c r="E88" s="20" t="s">
        <v>1011</v>
      </c>
      <c r="F88" s="20">
        <v>4334</v>
      </c>
      <c r="G88" s="22">
        <v>26</v>
      </c>
      <c r="H88" s="22">
        <v>26</v>
      </c>
      <c r="I88" s="16"/>
    </row>
    <row r="89" spans="1:9" s="3" customFormat="1" ht="24.95" customHeight="1" x14ac:dyDescent="0.2">
      <c r="A89" s="12">
        <v>85</v>
      </c>
      <c r="B89" s="8" t="s">
        <v>371</v>
      </c>
      <c r="C89" s="20" t="s">
        <v>58</v>
      </c>
      <c r="D89" s="19" t="s">
        <v>1010</v>
      </c>
      <c r="E89" s="20" t="s">
        <v>1011</v>
      </c>
      <c r="F89" s="20">
        <v>3736</v>
      </c>
      <c r="G89" s="22">
        <v>22</v>
      </c>
      <c r="H89" s="22">
        <v>22</v>
      </c>
      <c r="I89" s="16"/>
    </row>
    <row r="90" spans="1:9" s="3" customFormat="1" ht="24.95" customHeight="1" x14ac:dyDescent="0.2">
      <c r="A90" s="12">
        <v>86</v>
      </c>
      <c r="B90" s="8" t="s">
        <v>372</v>
      </c>
      <c r="C90" s="20" t="s">
        <v>59</v>
      </c>
      <c r="D90" s="19" t="s">
        <v>1014</v>
      </c>
      <c r="E90" s="20" t="s">
        <v>1011</v>
      </c>
      <c r="F90" s="20">
        <v>10244</v>
      </c>
      <c r="G90" s="22">
        <v>41</v>
      </c>
      <c r="H90" s="22">
        <v>41</v>
      </c>
      <c r="I90" s="16"/>
    </row>
    <row r="91" spans="1:9" s="3" customFormat="1" ht="24.95" customHeight="1" x14ac:dyDescent="0.2">
      <c r="A91" s="12">
        <v>87</v>
      </c>
      <c r="B91" s="8" t="s">
        <v>374</v>
      </c>
      <c r="C91" s="20" t="s">
        <v>66</v>
      </c>
      <c r="D91" s="19" t="s">
        <v>1010</v>
      </c>
      <c r="E91" s="20" t="s">
        <v>1011</v>
      </c>
      <c r="F91" s="20">
        <v>11040</v>
      </c>
      <c r="G91" s="22">
        <v>66</v>
      </c>
      <c r="H91" s="22">
        <v>66</v>
      </c>
      <c r="I91" s="16"/>
    </row>
    <row r="92" spans="1:9" s="3" customFormat="1" ht="24.95" customHeight="1" x14ac:dyDescent="0.2">
      <c r="A92" s="12">
        <v>88</v>
      </c>
      <c r="B92" s="8" t="s">
        <v>375</v>
      </c>
      <c r="C92" s="20" t="s">
        <v>67</v>
      </c>
      <c r="D92" s="19" t="s">
        <v>1010</v>
      </c>
      <c r="E92" s="20" t="s">
        <v>1011</v>
      </c>
      <c r="F92" s="20">
        <v>17626</v>
      </c>
      <c r="G92" s="22">
        <v>106</v>
      </c>
      <c r="H92" s="22">
        <v>106</v>
      </c>
      <c r="I92" s="16"/>
    </row>
    <row r="93" spans="1:9" s="3" customFormat="1" ht="24.95" customHeight="1" x14ac:dyDescent="0.2">
      <c r="A93" s="12">
        <v>89</v>
      </c>
      <c r="B93" s="8" t="s">
        <v>376</v>
      </c>
      <c r="C93" s="20" t="s">
        <v>68</v>
      </c>
      <c r="D93" s="19" t="s">
        <v>1010</v>
      </c>
      <c r="E93" s="20" t="s">
        <v>1011</v>
      </c>
      <c r="F93" s="20">
        <v>51562</v>
      </c>
      <c r="G93" s="22">
        <v>306</v>
      </c>
      <c r="H93" s="22">
        <v>306</v>
      </c>
      <c r="I93" s="16"/>
    </row>
    <row r="94" spans="1:9" s="3" customFormat="1" ht="24.95" customHeight="1" x14ac:dyDescent="0.2">
      <c r="A94" s="12">
        <v>90</v>
      </c>
      <c r="B94" s="8" t="s">
        <v>379</v>
      </c>
      <c r="C94" s="20" t="s">
        <v>69</v>
      </c>
      <c r="D94" s="19" t="s">
        <v>1010</v>
      </c>
      <c r="E94" s="20" t="s">
        <v>1011</v>
      </c>
      <c r="F94" s="20">
        <v>24904</v>
      </c>
      <c r="G94" s="22">
        <v>149</v>
      </c>
      <c r="H94" s="22">
        <v>149</v>
      </c>
      <c r="I94" s="16"/>
    </row>
    <row r="95" spans="1:9" s="3" customFormat="1" ht="24.95" customHeight="1" x14ac:dyDescent="0.2">
      <c r="A95" s="12">
        <v>91</v>
      </c>
      <c r="B95" s="8" t="s">
        <v>380</v>
      </c>
      <c r="C95" s="20" t="s">
        <v>70</v>
      </c>
      <c r="D95" s="19" t="s">
        <v>1010</v>
      </c>
      <c r="E95" s="20" t="s">
        <v>1011</v>
      </c>
      <c r="F95" s="20">
        <v>12822</v>
      </c>
      <c r="G95" s="22">
        <v>77</v>
      </c>
      <c r="H95" s="22">
        <v>77</v>
      </c>
      <c r="I95" s="16"/>
    </row>
    <row r="96" spans="1:9" s="3" customFormat="1" ht="24.95" customHeight="1" x14ac:dyDescent="0.2">
      <c r="A96" s="12">
        <v>92</v>
      </c>
      <c r="B96" s="8" t="s">
        <v>381</v>
      </c>
      <c r="C96" s="20" t="s">
        <v>72</v>
      </c>
      <c r="D96" s="19" t="s">
        <v>1014</v>
      </c>
      <c r="E96" s="20" t="s">
        <v>1011</v>
      </c>
      <c r="F96" s="20">
        <v>12718</v>
      </c>
      <c r="G96" s="22">
        <v>51</v>
      </c>
      <c r="H96" s="22">
        <v>51</v>
      </c>
      <c r="I96" s="16"/>
    </row>
    <row r="97" spans="1:9" s="3" customFormat="1" ht="24.95" customHeight="1" x14ac:dyDescent="0.2">
      <c r="A97" s="12">
        <v>93</v>
      </c>
      <c r="B97" s="8" t="s">
        <v>382</v>
      </c>
      <c r="C97" s="20" t="s">
        <v>73</v>
      </c>
      <c r="D97" s="19" t="s">
        <v>1010</v>
      </c>
      <c r="E97" s="20" t="s">
        <v>1011</v>
      </c>
      <c r="F97" s="20">
        <v>18557</v>
      </c>
      <c r="G97" s="22">
        <v>111</v>
      </c>
      <c r="H97" s="22">
        <v>111</v>
      </c>
      <c r="I97" s="16"/>
    </row>
    <row r="98" spans="1:9" s="3" customFormat="1" ht="24.95" customHeight="1" x14ac:dyDescent="0.2">
      <c r="A98" s="12">
        <v>94</v>
      </c>
      <c r="B98" s="8" t="s">
        <v>383</v>
      </c>
      <c r="C98" s="20" t="s">
        <v>74</v>
      </c>
      <c r="D98" s="19" t="s">
        <v>1014</v>
      </c>
      <c r="E98" s="20" t="s">
        <v>1011</v>
      </c>
      <c r="F98" s="20">
        <v>14977</v>
      </c>
      <c r="G98" s="22">
        <v>60</v>
      </c>
      <c r="H98" s="22">
        <v>60</v>
      </c>
      <c r="I98" s="16"/>
    </row>
    <row r="99" spans="1:9" s="3" customFormat="1" ht="24.95" customHeight="1" x14ac:dyDescent="0.2">
      <c r="A99" s="12">
        <v>95</v>
      </c>
      <c r="B99" s="8" t="s">
        <v>384</v>
      </c>
      <c r="C99" s="20" t="s">
        <v>75</v>
      </c>
      <c r="D99" s="19" t="s">
        <v>1010</v>
      </c>
      <c r="E99" s="20" t="s">
        <v>1011</v>
      </c>
      <c r="F99" s="20">
        <v>6842</v>
      </c>
      <c r="G99" s="22">
        <v>41</v>
      </c>
      <c r="H99" s="22">
        <v>41</v>
      </c>
      <c r="I99" s="16"/>
    </row>
    <row r="100" spans="1:9" s="3" customFormat="1" ht="24.95" customHeight="1" x14ac:dyDescent="0.2">
      <c r="A100" s="12">
        <v>96</v>
      </c>
      <c r="B100" s="8" t="s">
        <v>385</v>
      </c>
      <c r="C100" s="20" t="s">
        <v>76</v>
      </c>
      <c r="D100" s="19" t="s">
        <v>1010</v>
      </c>
      <c r="E100" s="20" t="s">
        <v>1011</v>
      </c>
      <c r="F100" s="20">
        <v>22189</v>
      </c>
      <c r="G100" s="22">
        <v>133</v>
      </c>
      <c r="H100" s="22">
        <v>133</v>
      </c>
      <c r="I100" s="16"/>
    </row>
    <row r="101" spans="1:9" s="3" customFormat="1" ht="24.95" customHeight="1" x14ac:dyDescent="0.2">
      <c r="A101" s="12">
        <v>97</v>
      </c>
      <c r="B101" s="8" t="s">
        <v>386</v>
      </c>
      <c r="C101" s="20" t="s">
        <v>77</v>
      </c>
      <c r="D101" s="19" t="s">
        <v>1010</v>
      </c>
      <c r="E101" s="20" t="s">
        <v>1011</v>
      </c>
      <c r="F101" s="20">
        <v>6893</v>
      </c>
      <c r="G101" s="22">
        <v>41</v>
      </c>
      <c r="H101" s="22">
        <v>41</v>
      </c>
      <c r="I101" s="16"/>
    </row>
    <row r="102" spans="1:9" s="3" customFormat="1" ht="24.95" customHeight="1" x14ac:dyDescent="0.2">
      <c r="A102" s="12">
        <v>98</v>
      </c>
      <c r="B102" s="8" t="s">
        <v>387</v>
      </c>
      <c r="C102" s="20" t="s">
        <v>80</v>
      </c>
      <c r="D102" s="19" t="s">
        <v>1014</v>
      </c>
      <c r="E102" s="20" t="s">
        <v>1011</v>
      </c>
      <c r="F102" s="20">
        <v>10263</v>
      </c>
      <c r="G102" s="22">
        <v>41</v>
      </c>
      <c r="H102" s="22">
        <v>41</v>
      </c>
      <c r="I102" s="16"/>
    </row>
    <row r="103" spans="1:9" s="3" customFormat="1" ht="24.95" customHeight="1" x14ac:dyDescent="0.2">
      <c r="A103" s="12">
        <v>99</v>
      </c>
      <c r="B103" s="8" t="s">
        <v>389</v>
      </c>
      <c r="C103" s="20" t="s">
        <v>81</v>
      </c>
      <c r="D103" s="19" t="s">
        <v>1014</v>
      </c>
      <c r="E103" s="20" t="s">
        <v>1011</v>
      </c>
      <c r="F103" s="20">
        <v>9736</v>
      </c>
      <c r="G103" s="22">
        <v>39</v>
      </c>
      <c r="H103" s="22">
        <v>39</v>
      </c>
      <c r="I103" s="16"/>
    </row>
    <row r="104" spans="1:9" s="3" customFormat="1" ht="24.95" customHeight="1" x14ac:dyDescent="0.2">
      <c r="A104" s="12">
        <v>100</v>
      </c>
      <c r="B104" s="8" t="s">
        <v>390</v>
      </c>
      <c r="C104" s="20" t="s">
        <v>82</v>
      </c>
      <c r="D104" s="19" t="s">
        <v>1014</v>
      </c>
      <c r="E104" s="20" t="s">
        <v>1011</v>
      </c>
      <c r="F104" s="20">
        <v>13484</v>
      </c>
      <c r="G104" s="22">
        <v>54</v>
      </c>
      <c r="H104" s="22">
        <v>54</v>
      </c>
      <c r="I104" s="16"/>
    </row>
    <row r="105" spans="1:9" s="3" customFormat="1" ht="24.95" customHeight="1" x14ac:dyDescent="0.2">
      <c r="A105" s="12">
        <v>101</v>
      </c>
      <c r="B105" s="8" t="s">
        <v>391</v>
      </c>
      <c r="C105" s="20" t="s">
        <v>83</v>
      </c>
      <c r="D105" s="19" t="s">
        <v>1010</v>
      </c>
      <c r="E105" s="20" t="s">
        <v>1011</v>
      </c>
      <c r="F105" s="20">
        <v>19238</v>
      </c>
      <c r="G105" s="22">
        <v>115</v>
      </c>
      <c r="H105" s="22">
        <v>115</v>
      </c>
      <c r="I105" s="16"/>
    </row>
    <row r="106" spans="1:9" s="3" customFormat="1" ht="24.95" customHeight="1" x14ac:dyDescent="0.2">
      <c r="A106" s="12">
        <v>102</v>
      </c>
      <c r="B106" s="8" t="s">
        <v>395</v>
      </c>
      <c r="C106" s="20" t="s">
        <v>85</v>
      </c>
      <c r="D106" s="19" t="s">
        <v>1010</v>
      </c>
      <c r="E106" s="20" t="s">
        <v>1011</v>
      </c>
      <c r="F106" s="20">
        <v>44474</v>
      </c>
      <c r="G106" s="22">
        <v>290</v>
      </c>
      <c r="H106" s="22">
        <v>290</v>
      </c>
      <c r="I106" s="16"/>
    </row>
    <row r="107" spans="1:9" s="3" customFormat="1" ht="24.95" customHeight="1" x14ac:dyDescent="0.2">
      <c r="A107" s="12">
        <v>103</v>
      </c>
      <c r="B107" s="8" t="s">
        <v>396</v>
      </c>
      <c r="C107" s="20" t="s">
        <v>1447</v>
      </c>
      <c r="D107" s="19" t="s">
        <v>1014</v>
      </c>
      <c r="E107" s="20" t="s">
        <v>1011</v>
      </c>
      <c r="F107" s="20">
        <v>2732</v>
      </c>
      <c r="G107" s="22">
        <v>11</v>
      </c>
      <c r="H107" s="22">
        <v>11</v>
      </c>
      <c r="I107" s="16"/>
    </row>
    <row r="108" spans="1:9" s="3" customFormat="1" ht="24.95" customHeight="1" x14ac:dyDescent="0.2">
      <c r="A108" s="12">
        <v>104</v>
      </c>
      <c r="B108" s="8" t="s">
        <v>397</v>
      </c>
      <c r="C108" s="20" t="s">
        <v>87</v>
      </c>
      <c r="D108" s="19" t="s">
        <v>1010</v>
      </c>
      <c r="E108" s="20" t="s">
        <v>1011</v>
      </c>
      <c r="F108" s="20">
        <v>23647</v>
      </c>
      <c r="G108" s="22">
        <v>142</v>
      </c>
      <c r="H108" s="22">
        <v>142</v>
      </c>
      <c r="I108" s="16"/>
    </row>
    <row r="109" spans="1:9" s="3" customFormat="1" ht="24.95" customHeight="1" x14ac:dyDescent="0.2">
      <c r="A109" s="12">
        <v>105</v>
      </c>
      <c r="B109" s="8" t="s">
        <v>400</v>
      </c>
      <c r="C109" s="20" t="s">
        <v>88</v>
      </c>
      <c r="D109" s="19" t="s">
        <v>1010</v>
      </c>
      <c r="E109" s="20" t="s">
        <v>1011</v>
      </c>
      <c r="F109" s="20">
        <v>4731</v>
      </c>
      <c r="G109" s="22">
        <v>28</v>
      </c>
      <c r="H109" s="22">
        <v>28</v>
      </c>
      <c r="I109" s="16"/>
    </row>
    <row r="110" spans="1:9" s="3" customFormat="1" ht="24.95" customHeight="1" x14ac:dyDescent="0.2">
      <c r="A110" s="12">
        <v>106</v>
      </c>
      <c r="B110" s="8" t="s">
        <v>401</v>
      </c>
      <c r="C110" s="20" t="s">
        <v>89</v>
      </c>
      <c r="D110" s="19" t="s">
        <v>1010</v>
      </c>
      <c r="E110" s="20" t="s">
        <v>1011</v>
      </c>
      <c r="F110" s="20">
        <v>6761</v>
      </c>
      <c r="G110" s="22">
        <v>41</v>
      </c>
      <c r="H110" s="22">
        <v>41</v>
      </c>
      <c r="I110" s="16"/>
    </row>
    <row r="111" spans="1:9" s="3" customFormat="1" ht="24.95" customHeight="1" x14ac:dyDescent="0.2">
      <c r="A111" s="12">
        <v>107</v>
      </c>
      <c r="B111" s="8" t="s">
        <v>406</v>
      </c>
      <c r="C111" s="20" t="s">
        <v>90</v>
      </c>
      <c r="D111" s="19" t="s">
        <v>1010</v>
      </c>
      <c r="E111" s="20" t="s">
        <v>1011</v>
      </c>
      <c r="F111" s="20">
        <v>1553</v>
      </c>
      <c r="G111" s="22">
        <v>9</v>
      </c>
      <c r="H111" s="22">
        <v>9</v>
      </c>
      <c r="I111" s="16"/>
    </row>
    <row r="112" spans="1:9" s="3" customFormat="1" ht="24.95" customHeight="1" x14ac:dyDescent="0.2">
      <c r="A112" s="12">
        <v>108</v>
      </c>
      <c r="B112" s="8" t="s">
        <v>413</v>
      </c>
      <c r="C112" s="20" t="s">
        <v>91</v>
      </c>
      <c r="D112" s="19" t="s">
        <v>1010</v>
      </c>
      <c r="E112" s="20" t="s">
        <v>1011</v>
      </c>
      <c r="F112" s="20">
        <v>25763</v>
      </c>
      <c r="G112" s="22">
        <v>156</v>
      </c>
      <c r="H112" s="22">
        <v>156</v>
      </c>
      <c r="I112" s="16"/>
    </row>
    <row r="113" spans="1:9" s="3" customFormat="1" ht="24.95" customHeight="1" x14ac:dyDescent="0.2">
      <c r="A113" s="12">
        <v>109</v>
      </c>
      <c r="B113" s="8" t="s">
        <v>414</v>
      </c>
      <c r="C113" s="20" t="s">
        <v>92</v>
      </c>
      <c r="D113" s="19" t="s">
        <v>1310</v>
      </c>
      <c r="E113" s="20" t="s">
        <v>1011</v>
      </c>
      <c r="F113" s="20">
        <v>10550</v>
      </c>
      <c r="G113" s="22">
        <v>42</v>
      </c>
      <c r="H113" s="22">
        <v>42</v>
      </c>
      <c r="I113" s="16"/>
    </row>
    <row r="114" spans="1:9" s="3" customFormat="1" ht="24.95" customHeight="1" x14ac:dyDescent="0.2">
      <c r="A114" s="12">
        <v>110</v>
      </c>
      <c r="B114" s="8" t="s">
        <v>415</v>
      </c>
      <c r="C114" s="20" t="s">
        <v>93</v>
      </c>
      <c r="D114" s="19" t="s">
        <v>1310</v>
      </c>
      <c r="E114" s="20" t="s">
        <v>1011</v>
      </c>
      <c r="F114" s="20">
        <v>11893</v>
      </c>
      <c r="G114" s="22">
        <v>48</v>
      </c>
      <c r="H114" s="22">
        <v>48</v>
      </c>
      <c r="I114" s="16"/>
    </row>
    <row r="115" spans="1:9" s="3" customFormat="1" ht="24.95" customHeight="1" x14ac:dyDescent="0.2">
      <c r="A115" s="12">
        <v>111</v>
      </c>
      <c r="B115" s="8" t="s">
        <v>416</v>
      </c>
      <c r="C115" s="20" t="s">
        <v>97</v>
      </c>
      <c r="D115" s="19" t="s">
        <v>1010</v>
      </c>
      <c r="E115" s="20" t="s">
        <v>1011</v>
      </c>
      <c r="F115" s="20">
        <v>29482</v>
      </c>
      <c r="G115" s="22">
        <v>177</v>
      </c>
      <c r="H115" s="22">
        <v>177</v>
      </c>
      <c r="I115" s="16"/>
    </row>
    <row r="116" spans="1:9" s="3" customFormat="1" ht="24.95" customHeight="1" x14ac:dyDescent="0.2">
      <c r="A116" s="12">
        <v>112</v>
      </c>
      <c r="B116" s="8" t="s">
        <v>418</v>
      </c>
      <c r="C116" s="20" t="s">
        <v>102</v>
      </c>
      <c r="D116" s="19" t="s">
        <v>1010</v>
      </c>
      <c r="E116" s="20" t="s">
        <v>1011</v>
      </c>
      <c r="F116" s="20">
        <v>20816</v>
      </c>
      <c r="G116" s="22">
        <v>125</v>
      </c>
      <c r="H116" s="22">
        <v>125</v>
      </c>
      <c r="I116" s="16"/>
    </row>
    <row r="117" spans="1:9" s="3" customFormat="1" ht="24.95" customHeight="1" x14ac:dyDescent="0.2">
      <c r="A117" s="12">
        <v>113</v>
      </c>
      <c r="B117" s="8" t="s">
        <v>420</v>
      </c>
      <c r="C117" s="20" t="s">
        <v>104</v>
      </c>
      <c r="D117" s="19" t="s">
        <v>1010</v>
      </c>
      <c r="E117" s="20" t="s">
        <v>1011</v>
      </c>
      <c r="F117" s="20">
        <v>16170</v>
      </c>
      <c r="G117" s="22">
        <v>97</v>
      </c>
      <c r="H117" s="22">
        <v>97</v>
      </c>
      <c r="I117" s="16"/>
    </row>
    <row r="118" spans="1:9" s="3" customFormat="1" ht="24.95" customHeight="1" x14ac:dyDescent="0.2">
      <c r="A118" s="12">
        <v>114</v>
      </c>
      <c r="B118" s="8" t="s">
        <v>421</v>
      </c>
      <c r="C118" s="20" t="s">
        <v>113</v>
      </c>
      <c r="D118" s="19" t="s">
        <v>1014</v>
      </c>
      <c r="E118" s="20" t="s">
        <v>1011</v>
      </c>
      <c r="F118" s="20">
        <v>14540</v>
      </c>
      <c r="G118" s="22">
        <v>58</v>
      </c>
      <c r="H118" s="22">
        <v>58</v>
      </c>
      <c r="I118" s="16"/>
    </row>
    <row r="119" spans="1:9" s="3" customFormat="1" ht="24.95" customHeight="1" x14ac:dyDescent="0.2">
      <c r="A119" s="12">
        <v>115</v>
      </c>
      <c r="B119" s="8" t="s">
        <v>423</v>
      </c>
      <c r="C119" s="20" t="s">
        <v>123</v>
      </c>
      <c r="D119" s="19" t="s">
        <v>1014</v>
      </c>
      <c r="E119" s="20" t="s">
        <v>1011</v>
      </c>
      <c r="F119" s="20">
        <v>2945</v>
      </c>
      <c r="G119" s="22">
        <v>12</v>
      </c>
      <c r="H119" s="22">
        <v>12</v>
      </c>
      <c r="I119" s="16"/>
    </row>
    <row r="120" spans="1:9" s="3" customFormat="1" ht="24.95" customHeight="1" x14ac:dyDescent="0.2">
      <c r="A120" s="12">
        <v>116</v>
      </c>
      <c r="B120" s="8" t="s">
        <v>425</v>
      </c>
      <c r="C120" s="20" t="s">
        <v>1448</v>
      </c>
      <c r="D120" s="19" t="s">
        <v>1010</v>
      </c>
      <c r="E120" s="20" t="s">
        <v>1011</v>
      </c>
      <c r="F120" s="20">
        <v>456</v>
      </c>
      <c r="G120" s="22">
        <v>3</v>
      </c>
      <c r="H120" s="22">
        <v>3</v>
      </c>
      <c r="I120" s="16"/>
    </row>
    <row r="121" spans="1:9" s="3" customFormat="1" ht="24.95" customHeight="1" x14ac:dyDescent="0.2">
      <c r="A121" s="12">
        <v>117</v>
      </c>
      <c r="B121" s="8" t="s">
        <v>426</v>
      </c>
      <c r="C121" s="20" t="s">
        <v>129</v>
      </c>
      <c r="D121" s="19" t="s">
        <v>1010</v>
      </c>
      <c r="E121" s="20" t="s">
        <v>1011</v>
      </c>
      <c r="F121" s="20">
        <v>9597</v>
      </c>
      <c r="G121" s="22">
        <v>58</v>
      </c>
      <c r="H121" s="22">
        <v>58</v>
      </c>
      <c r="I121" s="16"/>
    </row>
    <row r="122" spans="1:9" s="3" customFormat="1" ht="24.95" customHeight="1" x14ac:dyDescent="0.2">
      <c r="A122" s="12">
        <v>118</v>
      </c>
      <c r="B122" s="8" t="s">
        <v>430</v>
      </c>
      <c r="C122" s="20" t="s">
        <v>133</v>
      </c>
      <c r="D122" s="19" t="s">
        <v>1010</v>
      </c>
      <c r="E122" s="20" t="s">
        <v>1011</v>
      </c>
      <c r="F122" s="20">
        <v>4722</v>
      </c>
      <c r="G122" s="22">
        <v>28</v>
      </c>
      <c r="H122" s="22">
        <v>28</v>
      </c>
      <c r="I122" s="16"/>
    </row>
    <row r="123" spans="1:9" s="3" customFormat="1" ht="24.95" customHeight="1" x14ac:dyDescent="0.2">
      <c r="A123" s="12">
        <v>119</v>
      </c>
      <c r="B123" s="8" t="s">
        <v>432</v>
      </c>
      <c r="C123" s="20" t="s">
        <v>146</v>
      </c>
      <c r="D123" s="19" t="s">
        <v>1010</v>
      </c>
      <c r="E123" s="20" t="s">
        <v>1011</v>
      </c>
      <c r="F123" s="20">
        <v>18573</v>
      </c>
      <c r="G123" s="22">
        <v>111</v>
      </c>
      <c r="H123" s="22">
        <v>111</v>
      </c>
      <c r="I123" s="16"/>
    </row>
    <row r="124" spans="1:9" s="3" customFormat="1" ht="24.95" customHeight="1" x14ac:dyDescent="0.2">
      <c r="A124" s="12">
        <v>120</v>
      </c>
      <c r="B124" s="8" t="s">
        <v>433</v>
      </c>
      <c r="C124" s="20" t="s">
        <v>176</v>
      </c>
      <c r="D124" s="19" t="s">
        <v>1010</v>
      </c>
      <c r="E124" s="20" t="s">
        <v>1011</v>
      </c>
      <c r="F124" s="20">
        <v>25286</v>
      </c>
      <c r="G124" s="22">
        <v>654.77800000000002</v>
      </c>
      <c r="H124" s="22">
        <v>654.77800000000002</v>
      </c>
      <c r="I124" s="16"/>
    </row>
    <row r="125" spans="1:9" s="3" customFormat="1" ht="24.95" customHeight="1" x14ac:dyDescent="0.2">
      <c r="A125" s="12">
        <v>121</v>
      </c>
      <c r="B125" s="8" t="s">
        <v>435</v>
      </c>
      <c r="C125" s="20" t="s">
        <v>188</v>
      </c>
      <c r="D125" s="19" t="s">
        <v>1310</v>
      </c>
      <c r="E125" s="20" t="s">
        <v>1011</v>
      </c>
      <c r="F125" s="20">
        <v>8183</v>
      </c>
      <c r="G125" s="22">
        <v>33</v>
      </c>
      <c r="H125" s="22">
        <v>33</v>
      </c>
      <c r="I125" s="16"/>
    </row>
    <row r="126" spans="1:9" s="3" customFormat="1" ht="24.95" customHeight="1" x14ac:dyDescent="0.2">
      <c r="A126" s="12">
        <v>122</v>
      </c>
      <c r="B126" s="8" t="s">
        <v>436</v>
      </c>
      <c r="C126" s="20" t="s">
        <v>199</v>
      </c>
      <c r="D126" s="19" t="s">
        <v>1405</v>
      </c>
      <c r="E126" s="20" t="s">
        <v>1431</v>
      </c>
      <c r="F126" s="20">
        <v>1200</v>
      </c>
      <c r="G126" s="22">
        <v>14406.424000000001</v>
      </c>
      <c r="H126" s="22">
        <v>14406.424000000001</v>
      </c>
      <c r="I126" s="16"/>
    </row>
    <row r="127" spans="1:9" s="3" customFormat="1" ht="24.95" customHeight="1" x14ac:dyDescent="0.2">
      <c r="A127" s="12">
        <v>123</v>
      </c>
      <c r="B127" s="8" t="s">
        <v>442</v>
      </c>
      <c r="C127" s="20" t="s">
        <v>209</v>
      </c>
      <c r="D127" s="19" t="s">
        <v>1010</v>
      </c>
      <c r="E127" s="20" t="s">
        <v>1011</v>
      </c>
      <c r="F127" s="20">
        <v>5294</v>
      </c>
      <c r="G127" s="22">
        <v>32</v>
      </c>
      <c r="H127" s="22">
        <v>32</v>
      </c>
      <c r="I127" s="16"/>
    </row>
    <row r="128" spans="1:9" s="3" customFormat="1" ht="24.95" customHeight="1" x14ac:dyDescent="0.2">
      <c r="A128" s="12">
        <v>124</v>
      </c>
      <c r="B128" s="8" t="s">
        <v>446</v>
      </c>
      <c r="C128" s="20" t="s">
        <v>217</v>
      </c>
      <c r="D128" s="19" t="s">
        <v>1010</v>
      </c>
      <c r="E128" s="20" t="s">
        <v>1011</v>
      </c>
      <c r="F128" s="20">
        <v>5604</v>
      </c>
      <c r="G128" s="22">
        <v>34</v>
      </c>
      <c r="H128" s="22">
        <v>34</v>
      </c>
      <c r="I128" s="16"/>
    </row>
    <row r="129" spans="1:9" s="3" customFormat="1" ht="24.95" customHeight="1" x14ac:dyDescent="0.2">
      <c r="A129" s="12">
        <v>125</v>
      </c>
      <c r="B129" s="8" t="s">
        <v>447</v>
      </c>
      <c r="C129" s="20" t="s">
        <v>226</v>
      </c>
      <c r="D129" s="19" t="s">
        <v>1010</v>
      </c>
      <c r="E129" s="20" t="s">
        <v>1011</v>
      </c>
      <c r="F129" s="20">
        <v>4698</v>
      </c>
      <c r="G129" s="22">
        <v>28</v>
      </c>
      <c r="H129" s="22">
        <v>28</v>
      </c>
      <c r="I129" s="16"/>
    </row>
    <row r="130" spans="1:9" s="3" customFormat="1" ht="24.95" customHeight="1" x14ac:dyDescent="0.2">
      <c r="A130" s="12">
        <v>126</v>
      </c>
      <c r="B130" s="8" t="s">
        <v>448</v>
      </c>
      <c r="C130" s="20" t="s">
        <v>241</v>
      </c>
      <c r="D130" s="19" t="s">
        <v>1010</v>
      </c>
      <c r="E130" s="20" t="s">
        <v>1011</v>
      </c>
      <c r="F130" s="20">
        <v>53307</v>
      </c>
      <c r="G130" s="22">
        <v>312.25400000000002</v>
      </c>
      <c r="H130" s="22">
        <v>312.25400000000002</v>
      </c>
      <c r="I130" s="16"/>
    </row>
    <row r="131" spans="1:9" s="3" customFormat="1" ht="24.95" customHeight="1" x14ac:dyDescent="0.2">
      <c r="A131" s="12">
        <v>127</v>
      </c>
      <c r="B131" s="8" t="s">
        <v>450</v>
      </c>
      <c r="C131" s="20" t="s">
        <v>244</v>
      </c>
      <c r="D131" s="19" t="s">
        <v>1010</v>
      </c>
      <c r="E131" s="20" t="s">
        <v>1011</v>
      </c>
      <c r="F131" s="20">
        <v>4104</v>
      </c>
      <c r="G131" s="22">
        <v>25</v>
      </c>
      <c r="H131" s="22">
        <v>25</v>
      </c>
      <c r="I131" s="16"/>
    </row>
    <row r="132" spans="1:9" s="3" customFormat="1" ht="24.95" customHeight="1" x14ac:dyDescent="0.2">
      <c r="A132" s="12">
        <v>128</v>
      </c>
      <c r="B132" s="8" t="s">
        <v>451</v>
      </c>
      <c r="C132" s="20" t="s">
        <v>258</v>
      </c>
      <c r="D132" s="19" t="s">
        <v>1010</v>
      </c>
      <c r="E132" s="20" t="s">
        <v>1011</v>
      </c>
      <c r="F132" s="20">
        <v>4347</v>
      </c>
      <c r="G132" s="22">
        <v>26</v>
      </c>
      <c r="H132" s="22">
        <v>26</v>
      </c>
      <c r="I132" s="16"/>
    </row>
    <row r="133" spans="1:9" s="3" customFormat="1" ht="24.95" customHeight="1" x14ac:dyDescent="0.2">
      <c r="A133" s="12">
        <v>129</v>
      </c>
      <c r="B133" s="8" t="s">
        <v>453</v>
      </c>
      <c r="C133" s="20" t="s">
        <v>259</v>
      </c>
      <c r="D133" s="19" t="s">
        <v>1010</v>
      </c>
      <c r="E133" s="20" t="s">
        <v>1011</v>
      </c>
      <c r="F133" s="20">
        <v>18039</v>
      </c>
      <c r="G133" s="22">
        <v>656.8</v>
      </c>
      <c r="H133" s="22">
        <v>656.8</v>
      </c>
      <c r="I133" s="16"/>
    </row>
    <row r="134" spans="1:9" s="3" customFormat="1" ht="24.95" customHeight="1" x14ac:dyDescent="0.2">
      <c r="A134" s="12">
        <v>130</v>
      </c>
      <c r="B134" s="8" t="s">
        <v>454</v>
      </c>
      <c r="C134" s="20" t="s">
        <v>260</v>
      </c>
      <c r="D134" s="19" t="s">
        <v>1309</v>
      </c>
      <c r="E134" s="20" t="s">
        <v>1011</v>
      </c>
      <c r="F134" s="20">
        <v>11274</v>
      </c>
      <c r="G134" s="22">
        <v>45</v>
      </c>
      <c r="H134" s="22">
        <v>45</v>
      </c>
      <c r="I134" s="16"/>
    </row>
    <row r="135" spans="1:9" s="3" customFormat="1" ht="24.95" customHeight="1" x14ac:dyDescent="0.2">
      <c r="A135" s="12">
        <v>131</v>
      </c>
      <c r="B135" s="8" t="s">
        <v>456</v>
      </c>
      <c r="C135" s="20" t="s">
        <v>543</v>
      </c>
      <c r="D135" s="19" t="s">
        <v>1312</v>
      </c>
      <c r="E135" s="20" t="s">
        <v>1313</v>
      </c>
      <c r="F135" s="20">
        <v>420</v>
      </c>
      <c r="G135" s="22">
        <v>88</v>
      </c>
      <c r="H135" s="22">
        <v>88</v>
      </c>
      <c r="I135" s="16"/>
    </row>
    <row r="136" spans="1:9" s="3" customFormat="1" ht="24.95" customHeight="1" x14ac:dyDescent="0.2">
      <c r="A136" s="12">
        <v>132</v>
      </c>
      <c r="B136" s="8" t="s">
        <v>457</v>
      </c>
      <c r="C136" s="20" t="s">
        <v>269</v>
      </c>
      <c r="D136" s="19" t="s">
        <v>1014</v>
      </c>
      <c r="E136" s="20" t="s">
        <v>1011</v>
      </c>
      <c r="F136" s="20">
        <v>1591</v>
      </c>
      <c r="G136" s="22">
        <v>48</v>
      </c>
      <c r="H136" s="22">
        <v>48</v>
      </c>
      <c r="I136" s="16"/>
    </row>
    <row r="137" spans="1:9" s="3" customFormat="1" ht="24.95" customHeight="1" x14ac:dyDescent="0.2">
      <c r="A137" s="12">
        <v>133</v>
      </c>
      <c r="B137" s="8" t="s">
        <v>458</v>
      </c>
      <c r="C137" s="20" t="s">
        <v>348</v>
      </c>
      <c r="D137" s="19" t="s">
        <v>1314</v>
      </c>
      <c r="E137" s="20" t="s">
        <v>1315</v>
      </c>
      <c r="F137" s="20">
        <v>2892</v>
      </c>
      <c r="G137" s="22">
        <v>229</v>
      </c>
      <c r="H137" s="22">
        <v>229</v>
      </c>
      <c r="I137" s="16"/>
    </row>
    <row r="138" spans="1:9" s="3" customFormat="1" ht="24.95" customHeight="1" x14ac:dyDescent="0.2">
      <c r="A138" s="12">
        <v>134</v>
      </c>
      <c r="B138" s="8" t="s">
        <v>460</v>
      </c>
      <c r="C138" s="20" t="s">
        <v>631</v>
      </c>
      <c r="D138" s="19" t="s">
        <v>1316</v>
      </c>
      <c r="E138" s="20"/>
      <c r="F138" s="20">
        <v>120</v>
      </c>
      <c r="G138" s="22">
        <v>96</v>
      </c>
      <c r="H138" s="22">
        <v>96</v>
      </c>
      <c r="I138" s="16"/>
    </row>
    <row r="139" spans="1:9" s="3" customFormat="1" ht="24.95" customHeight="1" x14ac:dyDescent="0.2">
      <c r="A139" s="12">
        <v>135</v>
      </c>
      <c r="B139" s="8" t="s">
        <v>461</v>
      </c>
      <c r="C139" s="20" t="s">
        <v>656</v>
      </c>
      <c r="D139" s="19" t="s">
        <v>1314</v>
      </c>
      <c r="E139" s="20" t="s">
        <v>1317</v>
      </c>
      <c r="F139" s="20">
        <v>476</v>
      </c>
      <c r="G139" s="22">
        <v>90</v>
      </c>
      <c r="H139" s="22">
        <v>90</v>
      </c>
      <c r="I139" s="16"/>
    </row>
    <row r="140" spans="1:9" s="3" customFormat="1" ht="24.95" customHeight="1" x14ac:dyDescent="0.2">
      <c r="A140" s="12">
        <v>136</v>
      </c>
      <c r="B140" s="8" t="s">
        <v>462</v>
      </c>
      <c r="C140" s="20" t="s">
        <v>720</v>
      </c>
      <c r="D140" s="19" t="s">
        <v>1314</v>
      </c>
      <c r="E140" s="20" t="s">
        <v>1317</v>
      </c>
      <c r="F140" s="20">
        <v>10923</v>
      </c>
      <c r="G140" s="22">
        <v>93</v>
      </c>
      <c r="H140" s="22">
        <v>93</v>
      </c>
      <c r="I140" s="16"/>
    </row>
    <row r="141" spans="1:9" s="3" customFormat="1" ht="24.95" customHeight="1" x14ac:dyDescent="0.2">
      <c r="A141" s="12">
        <v>137</v>
      </c>
      <c r="B141" s="8" t="s">
        <v>463</v>
      </c>
      <c r="C141" s="20" t="s">
        <v>776</v>
      </c>
      <c r="D141" s="19" t="s">
        <v>1314</v>
      </c>
      <c r="E141" s="20" t="s">
        <v>1317</v>
      </c>
      <c r="F141" s="20">
        <v>623</v>
      </c>
      <c r="G141" s="22">
        <v>1209.674</v>
      </c>
      <c r="H141" s="22">
        <v>1209.674</v>
      </c>
      <c r="I141" s="16"/>
    </row>
    <row r="142" spans="1:9" s="3" customFormat="1" ht="24.95" customHeight="1" x14ac:dyDescent="0.2">
      <c r="A142" s="12">
        <v>138</v>
      </c>
      <c r="B142" s="8" t="s">
        <v>464</v>
      </c>
      <c r="C142" s="20" t="s">
        <v>272</v>
      </c>
      <c r="D142" s="19" t="s">
        <v>1314</v>
      </c>
      <c r="E142" s="20" t="s">
        <v>1214</v>
      </c>
      <c r="F142" s="20">
        <v>598</v>
      </c>
      <c r="G142" s="22">
        <v>151.148</v>
      </c>
      <c r="H142" s="22">
        <v>151.148</v>
      </c>
      <c r="I142" s="16"/>
    </row>
    <row r="143" spans="1:9" s="3" customFormat="1" ht="24.95" customHeight="1" x14ac:dyDescent="0.2">
      <c r="A143" s="12">
        <v>139</v>
      </c>
      <c r="B143" s="8" t="s">
        <v>466</v>
      </c>
      <c r="C143" s="20" t="s">
        <v>309</v>
      </c>
      <c r="D143" s="19" t="s">
        <v>1014</v>
      </c>
      <c r="E143" s="20"/>
      <c r="F143" s="20">
        <v>450</v>
      </c>
      <c r="G143" s="22">
        <v>14</v>
      </c>
      <c r="H143" s="22">
        <v>14</v>
      </c>
      <c r="I143" s="16"/>
    </row>
    <row r="144" spans="1:9" s="3" customFormat="1" ht="24.95" customHeight="1" x14ac:dyDescent="0.2">
      <c r="A144" s="12">
        <v>140</v>
      </c>
      <c r="B144" s="8" t="s">
        <v>468</v>
      </c>
      <c r="C144" s="20" t="s">
        <v>315</v>
      </c>
      <c r="D144" s="19" t="s">
        <v>1314</v>
      </c>
      <c r="E144" s="20" t="s">
        <v>1318</v>
      </c>
      <c r="F144" s="20">
        <v>1734</v>
      </c>
      <c r="G144" s="22">
        <v>104.215</v>
      </c>
      <c r="H144" s="22">
        <v>104.215</v>
      </c>
      <c r="I144" s="16"/>
    </row>
    <row r="145" spans="1:9" s="3" customFormat="1" ht="24.95" customHeight="1" x14ac:dyDescent="0.2">
      <c r="A145" s="12">
        <v>141</v>
      </c>
      <c r="B145" s="8" t="s">
        <v>469</v>
      </c>
      <c r="C145" s="20" t="s">
        <v>317</v>
      </c>
      <c r="D145" s="19" t="s">
        <v>1314</v>
      </c>
      <c r="E145" s="20" t="s">
        <v>1319</v>
      </c>
      <c r="F145" s="20">
        <v>1610</v>
      </c>
      <c r="G145" s="22">
        <v>2266</v>
      </c>
      <c r="H145" s="22">
        <v>2266</v>
      </c>
      <c r="I145" s="16"/>
    </row>
    <row r="146" spans="1:9" s="3" customFormat="1" ht="24.95" customHeight="1" x14ac:dyDescent="0.2">
      <c r="A146" s="12">
        <v>142</v>
      </c>
      <c r="B146" s="8" t="s">
        <v>470</v>
      </c>
      <c r="C146" s="20" t="s">
        <v>347</v>
      </c>
      <c r="D146" s="19" t="s">
        <v>1314</v>
      </c>
      <c r="E146" s="20" t="s">
        <v>1318</v>
      </c>
      <c r="F146" s="20">
        <v>312</v>
      </c>
      <c r="G146" s="22">
        <v>2977</v>
      </c>
      <c r="H146" s="22">
        <v>2977</v>
      </c>
      <c r="I146" s="16"/>
    </row>
    <row r="147" spans="1:9" s="3" customFormat="1" ht="24.95" customHeight="1" x14ac:dyDescent="0.2">
      <c r="A147" s="12">
        <v>143</v>
      </c>
      <c r="B147" s="8" t="s">
        <v>474</v>
      </c>
      <c r="C147" s="20" t="s">
        <v>355</v>
      </c>
      <c r="D147" s="19" t="s">
        <v>1314</v>
      </c>
      <c r="E147" s="20" t="s">
        <v>1318</v>
      </c>
      <c r="F147" s="20">
        <v>915</v>
      </c>
      <c r="G147" s="22">
        <v>706</v>
      </c>
      <c r="H147" s="22">
        <v>706</v>
      </c>
      <c r="I147" s="16"/>
    </row>
    <row r="148" spans="1:9" s="3" customFormat="1" ht="24.95" customHeight="1" x14ac:dyDescent="0.2">
      <c r="A148" s="12">
        <v>144</v>
      </c>
      <c r="B148" s="8" t="s">
        <v>475</v>
      </c>
      <c r="C148" s="20" t="s">
        <v>387</v>
      </c>
      <c r="D148" s="19" t="s">
        <v>1314</v>
      </c>
      <c r="E148" s="20" t="s">
        <v>1322</v>
      </c>
      <c r="F148" s="20">
        <v>861</v>
      </c>
      <c r="G148" s="22">
        <v>1677</v>
      </c>
      <c r="H148" s="22">
        <v>1677</v>
      </c>
      <c r="I148" s="16"/>
    </row>
    <row r="149" spans="1:9" s="3" customFormat="1" ht="24.95" customHeight="1" x14ac:dyDescent="0.2">
      <c r="A149" s="12">
        <v>145</v>
      </c>
      <c r="B149" s="8" t="s">
        <v>477</v>
      </c>
      <c r="C149" s="20" t="s">
        <v>475</v>
      </c>
      <c r="D149" s="19" t="s">
        <v>1314</v>
      </c>
      <c r="E149" s="20"/>
      <c r="F149" s="20">
        <v>566</v>
      </c>
      <c r="G149" s="22">
        <v>1172</v>
      </c>
      <c r="H149" s="22">
        <v>1172</v>
      </c>
      <c r="I149" s="16"/>
    </row>
    <row r="150" spans="1:9" s="3" customFormat="1" ht="24.95" customHeight="1" x14ac:dyDescent="0.2">
      <c r="A150" s="12">
        <v>146</v>
      </c>
      <c r="B150" s="8" t="s">
        <v>479</v>
      </c>
      <c r="C150" s="20" t="s">
        <v>624</v>
      </c>
      <c r="D150" s="19" t="s">
        <v>1014</v>
      </c>
      <c r="E150" s="20"/>
      <c r="F150" s="20">
        <v>84</v>
      </c>
      <c r="G150" s="22">
        <v>3</v>
      </c>
      <c r="H150" s="22">
        <v>3</v>
      </c>
      <c r="I150" s="16"/>
    </row>
    <row r="151" spans="1:9" s="3" customFormat="1" ht="24.95" customHeight="1" x14ac:dyDescent="0.2">
      <c r="A151" s="12">
        <v>147</v>
      </c>
      <c r="B151" s="8" t="s">
        <v>480</v>
      </c>
      <c r="C151" s="20" t="s">
        <v>626</v>
      </c>
      <c r="D151" s="19" t="s">
        <v>1314</v>
      </c>
      <c r="E151" s="20" t="s">
        <v>1320</v>
      </c>
      <c r="F151" s="20">
        <v>1206</v>
      </c>
      <c r="G151" s="22">
        <v>6645.3590000000004</v>
      </c>
      <c r="H151" s="22">
        <v>6645.3590000000004</v>
      </c>
      <c r="I151" s="16"/>
    </row>
    <row r="152" spans="1:9" s="3" customFormat="1" ht="24.95" customHeight="1" x14ac:dyDescent="0.2">
      <c r="A152" s="12">
        <v>148</v>
      </c>
      <c r="B152" s="8">
        <v>256</v>
      </c>
      <c r="C152" s="18">
        <v>347</v>
      </c>
      <c r="D152" s="19" t="s">
        <v>1657</v>
      </c>
      <c r="E152" s="20" t="s">
        <v>1642</v>
      </c>
      <c r="F152" s="30">
        <v>1854</v>
      </c>
      <c r="G152" s="22">
        <v>1483</v>
      </c>
      <c r="H152" s="22">
        <v>1483</v>
      </c>
      <c r="I152" s="16"/>
    </row>
    <row r="153" spans="1:9" s="3" customFormat="1" ht="26.25" customHeight="1" x14ac:dyDescent="0.2">
      <c r="A153" s="12">
        <v>149</v>
      </c>
      <c r="B153" s="8" t="s">
        <v>483</v>
      </c>
      <c r="C153" s="20" t="s">
        <v>663</v>
      </c>
      <c r="D153" s="19" t="s">
        <v>1314</v>
      </c>
      <c r="E153" s="20" t="s">
        <v>1319</v>
      </c>
      <c r="F153" s="20">
        <v>1203</v>
      </c>
      <c r="G153" s="22">
        <f>5879+8910.474+5572.16+1052.71</f>
        <v>21414.343999999997</v>
      </c>
      <c r="H153" s="22">
        <f>5879+8910.474+5572.16+1052.71</f>
        <v>21414.343999999997</v>
      </c>
      <c r="I153" s="16"/>
    </row>
    <row r="154" spans="1:9" s="3" customFormat="1" ht="24.95" customHeight="1" x14ac:dyDescent="0.2">
      <c r="A154" s="12">
        <v>150</v>
      </c>
      <c r="B154" s="8" t="s">
        <v>484</v>
      </c>
      <c r="C154" s="20" t="s">
        <v>684</v>
      </c>
      <c r="D154" s="19" t="s">
        <v>1314</v>
      </c>
      <c r="E154" s="20" t="s">
        <v>1323</v>
      </c>
      <c r="F154" s="20">
        <v>593</v>
      </c>
      <c r="G154" s="22">
        <v>2342.518</v>
      </c>
      <c r="H154" s="22">
        <v>2342.518</v>
      </c>
      <c r="I154" s="16"/>
    </row>
    <row r="155" spans="1:9" s="3" customFormat="1" ht="24.95" customHeight="1" x14ac:dyDescent="0.2">
      <c r="A155" s="12">
        <v>151</v>
      </c>
      <c r="B155" s="8" t="s">
        <v>488</v>
      </c>
      <c r="C155" s="20" t="s">
        <v>715</v>
      </c>
      <c r="D155" s="19" t="s">
        <v>1014</v>
      </c>
      <c r="E155" s="20" t="s">
        <v>1449</v>
      </c>
      <c r="F155" s="20">
        <v>292</v>
      </c>
      <c r="G155" s="22">
        <v>9</v>
      </c>
      <c r="H155" s="22">
        <v>9</v>
      </c>
      <c r="I155" s="16"/>
    </row>
    <row r="156" spans="1:9" s="3" customFormat="1" ht="24.95" customHeight="1" x14ac:dyDescent="0.2">
      <c r="A156" s="12">
        <v>152</v>
      </c>
      <c r="B156" s="8" t="s">
        <v>491</v>
      </c>
      <c r="C156" s="20" t="s">
        <v>728</v>
      </c>
      <c r="D156" s="19" t="s">
        <v>1314</v>
      </c>
      <c r="E156" s="20" t="s">
        <v>1324</v>
      </c>
      <c r="F156" s="20">
        <v>512</v>
      </c>
      <c r="G156" s="22">
        <v>450.57100000000003</v>
      </c>
      <c r="H156" s="22">
        <v>450.57100000000003</v>
      </c>
      <c r="I156" s="16"/>
    </row>
    <row r="157" spans="1:9" s="3" customFormat="1" ht="24.95" customHeight="1" x14ac:dyDescent="0.2">
      <c r="A157" s="12">
        <v>153</v>
      </c>
      <c r="B157" s="8" t="s">
        <v>492</v>
      </c>
      <c r="C157" s="20" t="s">
        <v>775</v>
      </c>
      <c r="D157" s="19" t="s">
        <v>1314</v>
      </c>
      <c r="E157" s="20" t="s">
        <v>1325</v>
      </c>
      <c r="F157" s="20">
        <v>515</v>
      </c>
      <c r="G157" s="22">
        <v>1986</v>
      </c>
      <c r="H157" s="22">
        <v>1986</v>
      </c>
      <c r="I157" s="16"/>
    </row>
    <row r="158" spans="1:9" s="3" customFormat="1" ht="24.95" customHeight="1" x14ac:dyDescent="0.2">
      <c r="A158" s="12">
        <v>154</v>
      </c>
      <c r="B158" s="8" t="s">
        <v>493</v>
      </c>
      <c r="C158" s="20" t="s">
        <v>816</v>
      </c>
      <c r="D158" s="19" t="s">
        <v>1314</v>
      </c>
      <c r="E158" s="20" t="s">
        <v>1326</v>
      </c>
      <c r="F158" s="20">
        <v>2060</v>
      </c>
      <c r="G158" s="22">
        <v>16701.78</v>
      </c>
      <c r="H158" s="22">
        <v>16701.78</v>
      </c>
      <c r="I158" s="16"/>
    </row>
    <row r="159" spans="1:9" s="3" customFormat="1" ht="24.95" customHeight="1" x14ac:dyDescent="0.2">
      <c r="A159" s="12">
        <v>155</v>
      </c>
      <c r="B159" s="8" t="s">
        <v>495</v>
      </c>
      <c r="C159" s="20" t="s">
        <v>818</v>
      </c>
      <c r="D159" s="19" t="s">
        <v>1316</v>
      </c>
      <c r="E159" s="20" t="s">
        <v>1450</v>
      </c>
      <c r="F159" s="20">
        <v>6884</v>
      </c>
      <c r="G159" s="22">
        <f>170609.474+1113.3</f>
        <v>171722.77399999998</v>
      </c>
      <c r="H159" s="22">
        <f>170609.474+1113.3</f>
        <v>171722.77399999998</v>
      </c>
      <c r="I159" s="27"/>
    </row>
    <row r="160" spans="1:9" s="3" customFormat="1" ht="24.95" customHeight="1" x14ac:dyDescent="0.2">
      <c r="A160" s="12">
        <v>156</v>
      </c>
      <c r="B160" s="8" t="s">
        <v>496</v>
      </c>
      <c r="C160" s="20" t="s">
        <v>837</v>
      </c>
      <c r="D160" s="19" t="s">
        <v>1314</v>
      </c>
      <c r="E160" s="20" t="s">
        <v>1328</v>
      </c>
      <c r="F160" s="20">
        <v>1044</v>
      </c>
      <c r="G160" s="22">
        <v>1445.944</v>
      </c>
      <c r="H160" s="22">
        <v>1445.944</v>
      </c>
      <c r="I160" s="16"/>
    </row>
    <row r="161" spans="1:11" s="3" customFormat="1" ht="24.95" customHeight="1" x14ac:dyDescent="0.2">
      <c r="A161" s="12">
        <v>157</v>
      </c>
      <c r="B161" s="8" t="s">
        <v>498</v>
      </c>
      <c r="C161" s="20" t="s">
        <v>870</v>
      </c>
      <c r="D161" s="19" t="s">
        <v>1314</v>
      </c>
      <c r="E161" s="20" t="s">
        <v>1329</v>
      </c>
      <c r="F161" s="20">
        <v>471</v>
      </c>
      <c r="G161" s="22">
        <v>1176.5630000000001</v>
      </c>
      <c r="H161" s="22">
        <v>1176.5630000000001</v>
      </c>
      <c r="I161" s="16"/>
    </row>
    <row r="162" spans="1:11" s="3" customFormat="1" ht="24.95" customHeight="1" x14ac:dyDescent="0.2">
      <c r="A162" s="12">
        <v>158</v>
      </c>
      <c r="B162" s="8" t="s">
        <v>500</v>
      </c>
      <c r="C162" s="20" t="s">
        <v>890</v>
      </c>
      <c r="D162" s="19" t="s">
        <v>1314</v>
      </c>
      <c r="E162" s="20" t="s">
        <v>1330</v>
      </c>
      <c r="F162" s="20">
        <v>759</v>
      </c>
      <c r="G162" s="22">
        <v>3525.9560000000001</v>
      </c>
      <c r="H162" s="22">
        <v>3366.9789999999998</v>
      </c>
      <c r="I162" s="16"/>
      <c r="J162" s="27"/>
      <c r="K162" s="27"/>
    </row>
    <row r="163" spans="1:11" s="3" customFormat="1" ht="24.95" customHeight="1" x14ac:dyDescent="0.2">
      <c r="A163" s="12">
        <v>159</v>
      </c>
      <c r="B163" s="8" t="s">
        <v>501</v>
      </c>
      <c r="C163" s="20" t="s">
        <v>913</v>
      </c>
      <c r="D163" s="19" t="s">
        <v>1314</v>
      </c>
      <c r="E163" s="20" t="s">
        <v>1331</v>
      </c>
      <c r="F163" s="20">
        <v>2555</v>
      </c>
      <c r="G163" s="22">
        <v>9390.9089999999997</v>
      </c>
      <c r="H163" s="22">
        <v>9390.9089999999997</v>
      </c>
      <c r="I163" s="16"/>
    </row>
    <row r="164" spans="1:11" s="3" customFormat="1" ht="24.95" customHeight="1" x14ac:dyDescent="0.2">
      <c r="A164" s="12">
        <v>160</v>
      </c>
      <c r="B164" s="8" t="s">
        <v>502</v>
      </c>
      <c r="C164" s="20" t="s">
        <v>967</v>
      </c>
      <c r="D164" s="19" t="s">
        <v>1314</v>
      </c>
      <c r="E164" s="20" t="s">
        <v>1332</v>
      </c>
      <c r="F164" s="20">
        <v>992</v>
      </c>
      <c r="G164" s="22">
        <v>3707.4580000000001</v>
      </c>
      <c r="H164" s="22">
        <v>3707.4580000000001</v>
      </c>
      <c r="I164" s="16"/>
    </row>
    <row r="165" spans="1:11" s="3" customFormat="1" ht="24.95" customHeight="1" x14ac:dyDescent="0.2">
      <c r="A165" s="12">
        <v>161</v>
      </c>
      <c r="B165" s="8" t="s">
        <v>503</v>
      </c>
      <c r="C165" s="20" t="s">
        <v>978</v>
      </c>
      <c r="D165" s="19" t="s">
        <v>1314</v>
      </c>
      <c r="E165" s="20" t="s">
        <v>1333</v>
      </c>
      <c r="F165" s="20">
        <v>961</v>
      </c>
      <c r="G165" s="22">
        <v>4894.9210000000003</v>
      </c>
      <c r="H165" s="22">
        <v>4893.9210000000003</v>
      </c>
      <c r="I165" s="16"/>
    </row>
    <row r="166" spans="1:11" s="3" customFormat="1" ht="24.95" customHeight="1" x14ac:dyDescent="0.2">
      <c r="A166" s="12">
        <v>162</v>
      </c>
      <c r="B166" s="8" t="s">
        <v>505</v>
      </c>
      <c r="C166" s="20" t="s">
        <v>981</v>
      </c>
      <c r="D166" s="19" t="s">
        <v>1314</v>
      </c>
      <c r="E166" s="20" t="s">
        <v>1451</v>
      </c>
      <c r="F166" s="20">
        <v>177</v>
      </c>
      <c r="G166" s="22">
        <v>686</v>
      </c>
      <c r="H166" s="22">
        <v>686</v>
      </c>
      <c r="I166" s="16"/>
    </row>
    <row r="167" spans="1:11" s="3" customFormat="1" ht="24.95" customHeight="1" x14ac:dyDescent="0.2">
      <c r="A167" s="12">
        <v>163</v>
      </c>
      <c r="B167" s="8" t="s">
        <v>507</v>
      </c>
      <c r="C167" s="20" t="s">
        <v>982</v>
      </c>
      <c r="D167" s="19" t="s">
        <v>1314</v>
      </c>
      <c r="E167" s="20" t="s">
        <v>1452</v>
      </c>
      <c r="F167" s="20">
        <v>76</v>
      </c>
      <c r="G167" s="22">
        <v>15</v>
      </c>
      <c r="H167" s="22">
        <v>15</v>
      </c>
      <c r="I167" s="16"/>
    </row>
    <row r="168" spans="1:11" s="3" customFormat="1" ht="24.95" customHeight="1" x14ac:dyDescent="0.2">
      <c r="A168" s="12">
        <v>164</v>
      </c>
      <c r="B168" s="8" t="s">
        <v>508</v>
      </c>
      <c r="C168" s="20" t="s">
        <v>985</v>
      </c>
      <c r="D168" s="19" t="s">
        <v>1314</v>
      </c>
      <c r="E168" s="20" t="s">
        <v>1334</v>
      </c>
      <c r="F168" s="20">
        <v>183</v>
      </c>
      <c r="G168" s="22">
        <v>2469.509</v>
      </c>
      <c r="H168" s="22">
        <v>2469.509</v>
      </c>
      <c r="I168" s="16"/>
    </row>
    <row r="169" spans="1:11" s="3" customFormat="1" ht="24.95" customHeight="1" x14ac:dyDescent="0.2">
      <c r="A169" s="12">
        <v>165</v>
      </c>
      <c r="B169" s="8" t="s">
        <v>512</v>
      </c>
      <c r="C169" s="20" t="s">
        <v>987</v>
      </c>
      <c r="D169" s="19" t="s">
        <v>1014</v>
      </c>
      <c r="E169" s="20" t="s">
        <v>1453</v>
      </c>
      <c r="F169" s="20">
        <v>147</v>
      </c>
      <c r="G169" s="22">
        <v>4</v>
      </c>
      <c r="H169" s="22">
        <v>4</v>
      </c>
      <c r="I169" s="16"/>
    </row>
    <row r="170" spans="1:11" s="3" customFormat="1" ht="24.95" customHeight="1" x14ac:dyDescent="0.2">
      <c r="A170" s="12">
        <v>166</v>
      </c>
      <c r="B170" s="8" t="s">
        <v>513</v>
      </c>
      <c r="C170" s="20" t="s">
        <v>990</v>
      </c>
      <c r="D170" s="19" t="s">
        <v>1014</v>
      </c>
      <c r="E170" s="20" t="s">
        <v>1453</v>
      </c>
      <c r="F170" s="20">
        <v>115</v>
      </c>
      <c r="G170" s="22">
        <v>3</v>
      </c>
      <c r="H170" s="22">
        <v>3</v>
      </c>
      <c r="I170" s="16"/>
    </row>
    <row r="171" spans="1:11" s="3" customFormat="1" ht="24.95" customHeight="1" x14ac:dyDescent="0.2">
      <c r="A171" s="12">
        <v>167</v>
      </c>
      <c r="B171" s="8" t="s">
        <v>514</v>
      </c>
      <c r="C171" s="20" t="s">
        <v>991</v>
      </c>
      <c r="D171" s="19" t="s">
        <v>1014</v>
      </c>
      <c r="E171" s="20" t="s">
        <v>1454</v>
      </c>
      <c r="F171" s="20">
        <v>120</v>
      </c>
      <c r="G171" s="22">
        <v>4</v>
      </c>
      <c r="H171" s="22">
        <v>4</v>
      </c>
      <c r="I171" s="16"/>
    </row>
    <row r="172" spans="1:11" s="3" customFormat="1" ht="24.95" customHeight="1" x14ac:dyDescent="0.2">
      <c r="A172" s="12">
        <v>168</v>
      </c>
      <c r="B172" s="8" t="s">
        <v>519</v>
      </c>
      <c r="C172" s="20" t="s">
        <v>1000</v>
      </c>
      <c r="D172" s="19" t="s">
        <v>1314</v>
      </c>
      <c r="E172" s="20" t="s">
        <v>1335</v>
      </c>
      <c r="F172" s="20">
        <v>2368</v>
      </c>
      <c r="G172" s="22">
        <v>7288.1769999999997</v>
      </c>
      <c r="H172" s="22">
        <v>7328.1769999999997</v>
      </c>
      <c r="I172" s="16"/>
    </row>
    <row r="173" spans="1:11" s="3" customFormat="1" ht="24.95" customHeight="1" x14ac:dyDescent="0.2">
      <c r="A173" s="12">
        <v>169</v>
      </c>
      <c r="B173" s="8" t="s">
        <v>520</v>
      </c>
      <c r="C173" s="20" t="s">
        <v>1003</v>
      </c>
      <c r="D173" s="19" t="s">
        <v>1314</v>
      </c>
      <c r="E173" s="20" t="s">
        <v>1336</v>
      </c>
      <c r="F173" s="20">
        <v>544</v>
      </c>
      <c r="G173" s="22">
        <v>658.69600000000003</v>
      </c>
      <c r="H173" s="22">
        <v>658.69600000000003</v>
      </c>
      <c r="I173" s="16"/>
    </row>
    <row r="174" spans="1:11" s="3" customFormat="1" ht="24.95" customHeight="1" x14ac:dyDescent="0.2">
      <c r="A174" s="12">
        <v>170</v>
      </c>
      <c r="B174" s="8" t="s">
        <v>521</v>
      </c>
      <c r="C174" s="20" t="s">
        <v>1006</v>
      </c>
      <c r="D174" s="19" t="s">
        <v>1314</v>
      </c>
      <c r="E174" s="20" t="s">
        <v>1337</v>
      </c>
      <c r="F174" s="20">
        <v>1413</v>
      </c>
      <c r="G174" s="22">
        <v>6219</v>
      </c>
      <c r="H174" s="22">
        <v>6219</v>
      </c>
      <c r="I174" s="16"/>
    </row>
    <row r="175" spans="1:11" s="3" customFormat="1" ht="24.95" customHeight="1" x14ac:dyDescent="0.2">
      <c r="A175" s="12">
        <v>171</v>
      </c>
      <c r="B175" s="8" t="s">
        <v>522</v>
      </c>
      <c r="C175" s="20" t="s">
        <v>271</v>
      </c>
      <c r="D175" s="19" t="s">
        <v>1314</v>
      </c>
      <c r="E175" s="20" t="s">
        <v>1338</v>
      </c>
      <c r="F175" s="20">
        <v>2971</v>
      </c>
      <c r="G175" s="22">
        <v>6817.8670000000002</v>
      </c>
      <c r="H175" s="22">
        <v>6817.8670000000002</v>
      </c>
      <c r="I175" s="16"/>
    </row>
    <row r="176" spans="1:11" s="3" customFormat="1" ht="24.95" customHeight="1" x14ac:dyDescent="0.2">
      <c r="A176" s="12">
        <v>172</v>
      </c>
      <c r="B176" s="8" t="s">
        <v>523</v>
      </c>
      <c r="C176" s="20" t="s">
        <v>276</v>
      </c>
      <c r="D176" s="19" t="s">
        <v>1314</v>
      </c>
      <c r="E176" s="20" t="s">
        <v>1339</v>
      </c>
      <c r="F176" s="20">
        <v>2162</v>
      </c>
      <c r="G176" s="22">
        <v>9508.348</v>
      </c>
      <c r="H176" s="22">
        <v>9508.348</v>
      </c>
      <c r="I176" s="16"/>
      <c r="J176" s="27"/>
      <c r="K176" s="27"/>
    </row>
    <row r="177" spans="1:11" s="3" customFormat="1" ht="24.95" customHeight="1" x14ac:dyDescent="0.2">
      <c r="A177" s="12">
        <v>173</v>
      </c>
      <c r="B177" s="8" t="s">
        <v>524</v>
      </c>
      <c r="C177" s="20" t="s">
        <v>280</v>
      </c>
      <c r="D177" s="19" t="s">
        <v>1014</v>
      </c>
      <c r="E177" s="20" t="s">
        <v>1455</v>
      </c>
      <c r="F177" s="20">
        <v>95</v>
      </c>
      <c r="G177" s="22">
        <v>3</v>
      </c>
      <c r="H177" s="22">
        <v>3</v>
      </c>
      <c r="I177" s="16"/>
    </row>
    <row r="178" spans="1:11" s="3" customFormat="1" ht="24.95" customHeight="1" x14ac:dyDescent="0.2">
      <c r="A178" s="12">
        <v>174</v>
      </c>
      <c r="B178" s="8">
        <v>296</v>
      </c>
      <c r="C178" s="20" t="s">
        <v>1039</v>
      </c>
      <c r="D178" s="19" t="s">
        <v>1466</v>
      </c>
      <c r="E178" s="20" t="s">
        <v>1469</v>
      </c>
      <c r="F178" s="21"/>
      <c r="G178" s="22">
        <v>3</v>
      </c>
      <c r="H178" s="22">
        <v>3</v>
      </c>
      <c r="I178" s="16"/>
    </row>
    <row r="179" spans="1:11" s="3" customFormat="1" ht="24.95" customHeight="1" x14ac:dyDescent="0.2">
      <c r="A179" s="12">
        <v>175</v>
      </c>
      <c r="B179" s="8">
        <v>296</v>
      </c>
      <c r="C179" s="20" t="s">
        <v>1039</v>
      </c>
      <c r="D179" s="19" t="s">
        <v>1658</v>
      </c>
      <c r="E179" s="20" t="s">
        <v>1469</v>
      </c>
      <c r="F179" s="21"/>
      <c r="G179" s="22">
        <v>288.00599999999997</v>
      </c>
      <c r="H179" s="22">
        <v>288.00599999999997</v>
      </c>
      <c r="I179" s="16"/>
    </row>
    <row r="180" spans="1:11" s="3" customFormat="1" ht="24.95" customHeight="1" x14ac:dyDescent="0.2">
      <c r="A180" s="12">
        <v>176</v>
      </c>
      <c r="B180" s="8" t="s">
        <v>525</v>
      </c>
      <c r="C180" s="20" t="s">
        <v>281</v>
      </c>
      <c r="D180" s="19" t="s">
        <v>1314</v>
      </c>
      <c r="E180" s="20" t="s">
        <v>1340</v>
      </c>
      <c r="F180" s="20">
        <v>1943</v>
      </c>
      <c r="G180" s="22">
        <v>4407</v>
      </c>
      <c r="H180" s="22">
        <v>4407</v>
      </c>
      <c r="I180" s="16"/>
    </row>
    <row r="181" spans="1:11" s="3" customFormat="1" ht="24.95" customHeight="1" x14ac:dyDescent="0.2">
      <c r="A181" s="12">
        <v>177</v>
      </c>
      <c r="B181" s="8" t="s">
        <v>527</v>
      </c>
      <c r="C181" s="20" t="s">
        <v>282</v>
      </c>
      <c r="D181" s="19" t="s">
        <v>1314</v>
      </c>
      <c r="E181" s="20" t="s">
        <v>1340</v>
      </c>
      <c r="F181" s="20">
        <v>711</v>
      </c>
      <c r="G181" s="22">
        <v>142</v>
      </c>
      <c r="H181" s="22">
        <v>142</v>
      </c>
      <c r="I181" s="16"/>
    </row>
    <row r="182" spans="1:11" s="3" customFormat="1" ht="24.95" customHeight="1" x14ac:dyDescent="0.2">
      <c r="A182" s="12">
        <v>178</v>
      </c>
      <c r="B182" s="8" t="s">
        <v>528</v>
      </c>
      <c r="C182" s="20" t="s">
        <v>283</v>
      </c>
      <c r="D182" s="19" t="s">
        <v>1314</v>
      </c>
      <c r="E182" s="20" t="s">
        <v>1340</v>
      </c>
      <c r="F182" s="20">
        <v>691</v>
      </c>
      <c r="G182" s="22">
        <v>112</v>
      </c>
      <c r="H182" s="22">
        <v>112</v>
      </c>
      <c r="I182" s="16"/>
    </row>
    <row r="183" spans="1:11" s="3" customFormat="1" ht="24.95" customHeight="1" x14ac:dyDescent="0.2">
      <c r="A183" s="12">
        <v>179</v>
      </c>
      <c r="B183" s="8" t="s">
        <v>529</v>
      </c>
      <c r="C183" s="20" t="s">
        <v>286</v>
      </c>
      <c r="D183" s="19" t="s">
        <v>1314</v>
      </c>
      <c r="E183" s="20" t="s">
        <v>1341</v>
      </c>
      <c r="F183" s="20">
        <v>3896</v>
      </c>
      <c r="G183" s="22">
        <v>8827.1990000000005</v>
      </c>
      <c r="H183" s="22">
        <v>8827.1990000000005</v>
      </c>
      <c r="I183" s="16"/>
    </row>
    <row r="184" spans="1:11" s="3" customFormat="1" ht="24.95" customHeight="1" x14ac:dyDescent="0.2">
      <c r="A184" s="12">
        <v>180</v>
      </c>
      <c r="B184" s="8" t="s">
        <v>530</v>
      </c>
      <c r="C184" s="20" t="s">
        <v>287</v>
      </c>
      <c r="D184" s="19" t="s">
        <v>1314</v>
      </c>
      <c r="E184" s="20" t="s">
        <v>1342</v>
      </c>
      <c r="F184" s="20">
        <v>1291</v>
      </c>
      <c r="G184" s="22">
        <v>5294</v>
      </c>
      <c r="H184" s="22">
        <v>5294</v>
      </c>
      <c r="I184" s="16"/>
    </row>
    <row r="185" spans="1:11" s="3" customFormat="1" ht="24.95" customHeight="1" x14ac:dyDescent="0.2">
      <c r="A185" s="12">
        <v>181</v>
      </c>
      <c r="B185" s="8" t="s">
        <v>531</v>
      </c>
      <c r="C185" s="20" t="s">
        <v>289</v>
      </c>
      <c r="D185" s="19" t="s">
        <v>1314</v>
      </c>
      <c r="E185" s="20" t="s">
        <v>1341</v>
      </c>
      <c r="F185" s="20">
        <v>1015</v>
      </c>
      <c r="G185" s="22">
        <v>1047</v>
      </c>
      <c r="H185" s="22">
        <v>1047</v>
      </c>
      <c r="I185" s="16"/>
    </row>
    <row r="186" spans="1:11" s="3" customFormat="1" ht="24.95" customHeight="1" x14ac:dyDescent="0.2">
      <c r="A186" s="12">
        <v>182</v>
      </c>
      <c r="B186" s="8" t="s">
        <v>532</v>
      </c>
      <c r="C186" s="20" t="s">
        <v>290</v>
      </c>
      <c r="D186" s="19" t="s">
        <v>1314</v>
      </c>
      <c r="E186" s="20" t="s">
        <v>1343</v>
      </c>
      <c r="F186" s="20">
        <v>992</v>
      </c>
      <c r="G186" s="22">
        <v>4164</v>
      </c>
      <c r="H186" s="22">
        <v>4164</v>
      </c>
      <c r="I186" s="16"/>
      <c r="J186" s="27"/>
      <c r="K186" s="27"/>
    </row>
    <row r="187" spans="1:11" s="3" customFormat="1" ht="24.95" customHeight="1" x14ac:dyDescent="0.2">
      <c r="A187" s="12">
        <v>183</v>
      </c>
      <c r="B187" s="8" t="s">
        <v>533</v>
      </c>
      <c r="C187" s="20" t="s">
        <v>292</v>
      </c>
      <c r="D187" s="19" t="s">
        <v>1456</v>
      </c>
      <c r="E187" s="20" t="s">
        <v>1341</v>
      </c>
      <c r="F187" s="20">
        <v>3212</v>
      </c>
      <c r="G187" s="22">
        <v>2592</v>
      </c>
      <c r="H187" s="22">
        <v>2592</v>
      </c>
      <c r="I187" s="16"/>
    </row>
    <row r="188" spans="1:11" s="3" customFormat="1" ht="24.95" customHeight="1" x14ac:dyDescent="0.2">
      <c r="A188" s="12">
        <v>184</v>
      </c>
      <c r="B188" s="8" t="s">
        <v>535</v>
      </c>
      <c r="C188" s="20" t="s">
        <v>293</v>
      </c>
      <c r="D188" s="19" t="s">
        <v>1014</v>
      </c>
      <c r="E188" s="20" t="s">
        <v>1455</v>
      </c>
      <c r="F188" s="20">
        <v>406</v>
      </c>
      <c r="G188" s="22">
        <v>12</v>
      </c>
      <c r="H188" s="22">
        <v>12</v>
      </c>
      <c r="I188" s="16"/>
    </row>
    <row r="189" spans="1:11" s="3" customFormat="1" ht="24.95" customHeight="1" x14ac:dyDescent="0.2">
      <c r="A189" s="12">
        <v>185</v>
      </c>
      <c r="B189" s="8" t="s">
        <v>537</v>
      </c>
      <c r="C189" s="20" t="s">
        <v>295</v>
      </c>
      <c r="D189" s="19" t="s">
        <v>1344</v>
      </c>
      <c r="E189" s="20" t="s">
        <v>1208</v>
      </c>
      <c r="F189" s="20">
        <v>1118</v>
      </c>
      <c r="G189" s="22">
        <v>35564.47</v>
      </c>
      <c r="H189" s="22">
        <v>35564.47</v>
      </c>
      <c r="I189" s="16"/>
    </row>
    <row r="190" spans="1:11" s="3" customFormat="1" ht="24.95" customHeight="1" x14ac:dyDescent="0.2">
      <c r="A190" s="12">
        <v>186</v>
      </c>
      <c r="B190" s="8" t="s">
        <v>538</v>
      </c>
      <c r="C190" s="20" t="s">
        <v>298</v>
      </c>
      <c r="D190" s="19" t="s">
        <v>1314</v>
      </c>
      <c r="E190" s="20" t="s">
        <v>1345</v>
      </c>
      <c r="F190" s="20">
        <v>632</v>
      </c>
      <c r="G190" s="22">
        <v>10617.874</v>
      </c>
      <c r="H190" s="22">
        <v>10617.874</v>
      </c>
      <c r="I190" s="16"/>
    </row>
    <row r="191" spans="1:11" s="3" customFormat="1" ht="24.95" customHeight="1" x14ac:dyDescent="0.2">
      <c r="A191" s="12">
        <v>187</v>
      </c>
      <c r="B191" s="8" t="s">
        <v>539</v>
      </c>
      <c r="C191" s="20" t="s">
        <v>306</v>
      </c>
      <c r="D191" s="19" t="s">
        <v>1014</v>
      </c>
      <c r="E191" s="20" t="s">
        <v>1455</v>
      </c>
      <c r="F191" s="20">
        <v>617</v>
      </c>
      <c r="G191" s="22">
        <v>19</v>
      </c>
      <c r="H191" s="22">
        <v>19</v>
      </c>
      <c r="I191" s="16"/>
    </row>
    <row r="192" spans="1:11" s="3" customFormat="1" ht="24.95" customHeight="1" x14ac:dyDescent="0.2">
      <c r="A192" s="12">
        <v>188</v>
      </c>
      <c r="B192" s="8" t="s">
        <v>541</v>
      </c>
      <c r="C192" s="20" t="s">
        <v>308</v>
      </c>
      <c r="D192" s="19" t="s">
        <v>1314</v>
      </c>
      <c r="E192" s="20" t="s">
        <v>1346</v>
      </c>
      <c r="F192" s="20">
        <v>627</v>
      </c>
      <c r="G192" s="22">
        <v>2375.8960000000002</v>
      </c>
      <c r="H192" s="22">
        <v>2370.8960000000002</v>
      </c>
      <c r="I192" s="16"/>
    </row>
    <row r="193" spans="1:11" s="3" customFormat="1" ht="24.95" customHeight="1" x14ac:dyDescent="0.2">
      <c r="A193" s="12">
        <v>189</v>
      </c>
      <c r="B193" s="8" t="s">
        <v>542</v>
      </c>
      <c r="C193" s="20" t="s">
        <v>310</v>
      </c>
      <c r="D193" s="19" t="s">
        <v>1314</v>
      </c>
      <c r="E193" s="20" t="s">
        <v>1346</v>
      </c>
      <c r="F193" s="20">
        <v>1549</v>
      </c>
      <c r="G193" s="22">
        <v>6439.8590000000004</v>
      </c>
      <c r="H193" s="22">
        <v>6439.8590000000004</v>
      </c>
      <c r="I193" s="16"/>
    </row>
    <row r="194" spans="1:11" s="3" customFormat="1" ht="24.95" customHeight="1" x14ac:dyDescent="0.2">
      <c r="A194" s="12">
        <v>190</v>
      </c>
      <c r="B194" s="8" t="s">
        <v>545</v>
      </c>
      <c r="C194" s="20" t="s">
        <v>311</v>
      </c>
      <c r="D194" s="19" t="s">
        <v>1314</v>
      </c>
      <c r="E194" s="20" t="s">
        <v>1311</v>
      </c>
      <c r="F194" s="20">
        <v>884</v>
      </c>
      <c r="G194" s="22">
        <v>3106</v>
      </c>
      <c r="H194" s="22">
        <v>3106</v>
      </c>
      <c r="I194" s="16"/>
    </row>
    <row r="195" spans="1:11" s="3" customFormat="1" ht="24.95" customHeight="1" x14ac:dyDescent="0.2">
      <c r="A195" s="12">
        <v>191</v>
      </c>
      <c r="B195" s="8" t="s">
        <v>546</v>
      </c>
      <c r="C195" s="20" t="s">
        <v>312</v>
      </c>
      <c r="D195" s="19" t="s">
        <v>1314</v>
      </c>
      <c r="E195" s="20" t="s">
        <v>1208</v>
      </c>
      <c r="F195" s="20">
        <v>12686</v>
      </c>
      <c r="G195" s="22">
        <v>12324.907999999999</v>
      </c>
      <c r="H195" s="22">
        <v>12324.907999999999</v>
      </c>
      <c r="I195" s="16"/>
    </row>
    <row r="196" spans="1:11" s="3" customFormat="1" ht="24.95" customHeight="1" x14ac:dyDescent="0.2">
      <c r="A196" s="12">
        <v>192</v>
      </c>
      <c r="B196" s="8" t="s">
        <v>547</v>
      </c>
      <c r="C196" s="20" t="s">
        <v>313</v>
      </c>
      <c r="D196" s="19" t="s">
        <v>1314</v>
      </c>
      <c r="E196" s="20" t="s">
        <v>1208</v>
      </c>
      <c r="F196" s="20">
        <v>378</v>
      </c>
      <c r="G196" s="22">
        <v>175</v>
      </c>
      <c r="H196" s="22">
        <v>175</v>
      </c>
      <c r="I196" s="16"/>
    </row>
    <row r="197" spans="1:11" s="3" customFormat="1" ht="24.95" customHeight="1" x14ac:dyDescent="0.2">
      <c r="A197" s="12">
        <v>193</v>
      </c>
      <c r="B197" s="8" t="s">
        <v>552</v>
      </c>
      <c r="C197" s="20" t="s">
        <v>320</v>
      </c>
      <c r="D197" s="19" t="s">
        <v>1314</v>
      </c>
      <c r="E197" s="20" t="s">
        <v>1347</v>
      </c>
      <c r="F197" s="20">
        <v>285</v>
      </c>
      <c r="G197" s="22">
        <v>394</v>
      </c>
      <c r="H197" s="22">
        <v>394</v>
      </c>
      <c r="I197" s="16"/>
    </row>
    <row r="198" spans="1:11" s="3" customFormat="1" ht="24.95" customHeight="1" x14ac:dyDescent="0.2">
      <c r="A198" s="12">
        <v>194</v>
      </c>
      <c r="B198" s="8" t="s">
        <v>553</v>
      </c>
      <c r="C198" s="20" t="s">
        <v>326</v>
      </c>
      <c r="D198" s="19" t="s">
        <v>1314</v>
      </c>
      <c r="E198" s="20" t="s">
        <v>1348</v>
      </c>
      <c r="F198" s="20">
        <v>307</v>
      </c>
      <c r="G198" s="22">
        <v>2214</v>
      </c>
      <c r="H198" s="22">
        <v>2214</v>
      </c>
      <c r="I198" s="16"/>
    </row>
    <row r="199" spans="1:11" s="3" customFormat="1" ht="24.95" customHeight="1" x14ac:dyDescent="0.2">
      <c r="A199" s="12">
        <v>195</v>
      </c>
      <c r="B199" s="8" t="s">
        <v>554</v>
      </c>
      <c r="C199" s="20" t="s">
        <v>327</v>
      </c>
      <c r="D199" s="19" t="s">
        <v>1314</v>
      </c>
      <c r="E199" s="20" t="s">
        <v>1349</v>
      </c>
      <c r="F199" s="20">
        <v>1265</v>
      </c>
      <c r="G199" s="22">
        <v>5318.799</v>
      </c>
      <c r="H199" s="22">
        <v>5318.799</v>
      </c>
      <c r="I199" s="16"/>
      <c r="J199" s="27"/>
      <c r="K199" s="27"/>
    </row>
    <row r="200" spans="1:11" s="3" customFormat="1" ht="24.95" customHeight="1" x14ac:dyDescent="0.2">
      <c r="A200" s="12">
        <v>196</v>
      </c>
      <c r="B200" s="8" t="s">
        <v>555</v>
      </c>
      <c r="C200" s="20" t="s">
        <v>330</v>
      </c>
      <c r="D200" s="19" t="s">
        <v>1314</v>
      </c>
      <c r="E200" s="20" t="s">
        <v>1348</v>
      </c>
      <c r="F200" s="20">
        <v>2032</v>
      </c>
      <c r="G200" s="22">
        <v>8660.4770000000008</v>
      </c>
      <c r="H200" s="22">
        <v>8660.4770000000008</v>
      </c>
      <c r="I200" s="16"/>
    </row>
    <row r="201" spans="1:11" s="3" customFormat="1" ht="24.95" customHeight="1" x14ac:dyDescent="0.2">
      <c r="A201" s="12">
        <v>197</v>
      </c>
      <c r="B201" s="8" t="s">
        <v>556</v>
      </c>
      <c r="C201" s="20" t="s">
        <v>333</v>
      </c>
      <c r="D201" s="19" t="s">
        <v>1314</v>
      </c>
      <c r="E201" s="20" t="s">
        <v>1348</v>
      </c>
      <c r="F201" s="20">
        <v>574</v>
      </c>
      <c r="G201" s="22">
        <v>103</v>
      </c>
      <c r="H201" s="22">
        <v>103</v>
      </c>
      <c r="I201" s="16"/>
    </row>
    <row r="202" spans="1:11" s="3" customFormat="1" ht="24.95" customHeight="1" x14ac:dyDescent="0.2">
      <c r="A202" s="12">
        <v>198</v>
      </c>
      <c r="B202" s="8" t="s">
        <v>557</v>
      </c>
      <c r="C202" s="20" t="s">
        <v>334</v>
      </c>
      <c r="D202" s="19" t="s">
        <v>1314</v>
      </c>
      <c r="E202" s="20" t="s">
        <v>1350</v>
      </c>
      <c r="F202" s="20">
        <v>1427</v>
      </c>
      <c r="G202" s="22">
        <v>5982.9120000000003</v>
      </c>
      <c r="H202" s="22">
        <v>5982.9120000000003</v>
      </c>
      <c r="I202" s="16"/>
    </row>
    <row r="203" spans="1:11" s="3" customFormat="1" ht="24.95" customHeight="1" x14ac:dyDescent="0.2">
      <c r="A203" s="12">
        <v>199</v>
      </c>
      <c r="B203" s="8" t="s">
        <v>559</v>
      </c>
      <c r="C203" s="20" t="s">
        <v>351</v>
      </c>
      <c r="D203" s="19" t="s">
        <v>1314</v>
      </c>
      <c r="E203" s="20" t="s">
        <v>1351</v>
      </c>
      <c r="F203" s="20">
        <v>6240</v>
      </c>
      <c r="G203" s="22">
        <v>5220.8850000000002</v>
      </c>
      <c r="H203" s="22">
        <v>5220.8850000000002</v>
      </c>
      <c r="I203" s="16"/>
    </row>
    <row r="204" spans="1:11" s="3" customFormat="1" ht="24.95" customHeight="1" x14ac:dyDescent="0.2">
      <c r="A204" s="12">
        <v>200</v>
      </c>
      <c r="B204" s="8" t="s">
        <v>561</v>
      </c>
      <c r="C204" s="20" t="s">
        <v>352</v>
      </c>
      <c r="D204" s="19" t="s">
        <v>1314</v>
      </c>
      <c r="E204" s="20" t="s">
        <v>1015</v>
      </c>
      <c r="F204" s="20">
        <v>359</v>
      </c>
      <c r="G204" s="22">
        <v>7139.1130000000003</v>
      </c>
      <c r="H204" s="22">
        <v>7139.1130000000003</v>
      </c>
      <c r="I204" s="16"/>
    </row>
    <row r="205" spans="1:11" s="3" customFormat="1" ht="24.95" customHeight="1" x14ac:dyDescent="0.2">
      <c r="A205" s="12">
        <v>201</v>
      </c>
      <c r="B205" s="8" t="s">
        <v>562</v>
      </c>
      <c r="C205" s="20" t="s">
        <v>354</v>
      </c>
      <c r="D205" s="19" t="s">
        <v>1314</v>
      </c>
      <c r="E205" s="20" t="s">
        <v>1352</v>
      </c>
      <c r="F205" s="20">
        <v>4139</v>
      </c>
      <c r="G205" s="22">
        <v>3076.32</v>
      </c>
      <c r="H205" s="22">
        <v>3076.32</v>
      </c>
      <c r="I205" s="16"/>
    </row>
    <row r="206" spans="1:11" s="3" customFormat="1" ht="24.95" customHeight="1" x14ac:dyDescent="0.2">
      <c r="A206" s="12">
        <v>202</v>
      </c>
      <c r="B206" s="8" t="s">
        <v>563</v>
      </c>
      <c r="C206" s="20" t="s">
        <v>356</v>
      </c>
      <c r="D206" s="19" t="s">
        <v>1314</v>
      </c>
      <c r="E206" s="20" t="s">
        <v>1351</v>
      </c>
      <c r="F206" s="20">
        <v>15190</v>
      </c>
      <c r="G206" s="22">
        <v>2505</v>
      </c>
      <c r="H206" s="22">
        <v>2505</v>
      </c>
      <c r="I206" s="16"/>
    </row>
    <row r="207" spans="1:11" s="3" customFormat="1" ht="24.95" customHeight="1" x14ac:dyDescent="0.2">
      <c r="A207" s="12">
        <v>203</v>
      </c>
      <c r="B207" s="8" t="s">
        <v>564</v>
      </c>
      <c r="C207" s="20" t="s">
        <v>367</v>
      </c>
      <c r="D207" s="19" t="s">
        <v>1314</v>
      </c>
      <c r="E207" s="20" t="s">
        <v>1337</v>
      </c>
      <c r="F207" s="20">
        <v>938</v>
      </c>
      <c r="G207" s="22">
        <v>4310.3999999999996</v>
      </c>
      <c r="H207" s="22">
        <v>4310.3999999999996</v>
      </c>
      <c r="I207" s="16"/>
    </row>
    <row r="208" spans="1:11" s="3" customFormat="1" ht="24.95" customHeight="1" x14ac:dyDescent="0.2">
      <c r="A208" s="12">
        <v>204</v>
      </c>
      <c r="B208" s="8" t="s">
        <v>565</v>
      </c>
      <c r="C208" s="20" t="s">
        <v>368</v>
      </c>
      <c r="D208" s="19" t="s">
        <v>1314</v>
      </c>
      <c r="E208" s="20" t="s">
        <v>1353</v>
      </c>
      <c r="F208" s="20">
        <v>309</v>
      </c>
      <c r="G208" s="22">
        <v>15</v>
      </c>
      <c r="H208" s="22">
        <v>15</v>
      </c>
      <c r="I208" s="16"/>
    </row>
    <row r="209" spans="1:9" s="3" customFormat="1" ht="24.95" customHeight="1" x14ac:dyDescent="0.2">
      <c r="A209" s="12">
        <v>205</v>
      </c>
      <c r="B209" s="8" t="s">
        <v>567</v>
      </c>
      <c r="C209" s="20" t="s">
        <v>377</v>
      </c>
      <c r="D209" s="19" t="s">
        <v>1314</v>
      </c>
      <c r="E209" s="20" t="s">
        <v>1207</v>
      </c>
      <c r="F209" s="20">
        <v>2177</v>
      </c>
      <c r="G209" s="22">
        <v>217</v>
      </c>
      <c r="H209" s="22">
        <v>217</v>
      </c>
      <c r="I209" s="16"/>
    </row>
    <row r="210" spans="1:9" s="3" customFormat="1" ht="24.95" customHeight="1" x14ac:dyDescent="0.2">
      <c r="A210" s="12">
        <v>206</v>
      </c>
      <c r="B210" s="8" t="s">
        <v>572</v>
      </c>
      <c r="C210" s="20" t="s">
        <v>393</v>
      </c>
      <c r="D210" s="19" t="s">
        <v>1314</v>
      </c>
      <c r="E210" s="20" t="s">
        <v>1337</v>
      </c>
      <c r="F210" s="20">
        <v>4219</v>
      </c>
      <c r="G210" s="22">
        <v>14568.154</v>
      </c>
      <c r="H210" s="22">
        <v>14568.154</v>
      </c>
      <c r="I210" s="16"/>
    </row>
    <row r="211" spans="1:9" s="3" customFormat="1" ht="24.95" customHeight="1" x14ac:dyDescent="0.2">
      <c r="A211" s="12">
        <v>207</v>
      </c>
      <c r="B211" s="8" t="s">
        <v>573</v>
      </c>
      <c r="C211" s="20" t="s">
        <v>394</v>
      </c>
      <c r="D211" s="19" t="s">
        <v>1314</v>
      </c>
      <c r="E211" s="20" t="s">
        <v>1354</v>
      </c>
      <c r="F211" s="20">
        <v>3572</v>
      </c>
      <c r="G211" s="22">
        <v>18334.236000000001</v>
      </c>
      <c r="H211" s="22">
        <v>18334.236000000001</v>
      </c>
      <c r="I211" s="16"/>
    </row>
    <row r="212" spans="1:9" s="3" customFormat="1" ht="24.95" customHeight="1" x14ac:dyDescent="0.2">
      <c r="A212" s="12">
        <v>208</v>
      </c>
      <c r="B212" s="8" t="s">
        <v>575</v>
      </c>
      <c r="C212" s="20" t="s">
        <v>399</v>
      </c>
      <c r="D212" s="19" t="s">
        <v>1014</v>
      </c>
      <c r="E212" s="20" t="s">
        <v>1455</v>
      </c>
      <c r="F212" s="20">
        <v>200</v>
      </c>
      <c r="G212" s="22">
        <v>6</v>
      </c>
      <c r="H212" s="22">
        <v>6</v>
      </c>
      <c r="I212" s="16"/>
    </row>
    <row r="213" spans="1:9" s="3" customFormat="1" ht="24.95" customHeight="1" x14ac:dyDescent="0.2">
      <c r="A213" s="12">
        <v>209</v>
      </c>
      <c r="B213" s="8" t="s">
        <v>580</v>
      </c>
      <c r="C213" s="20" t="s">
        <v>402</v>
      </c>
      <c r="D213" s="19" t="s">
        <v>1314</v>
      </c>
      <c r="E213" s="20" t="s">
        <v>1355</v>
      </c>
      <c r="F213" s="20">
        <v>1410</v>
      </c>
      <c r="G213" s="22">
        <v>121</v>
      </c>
      <c r="H213" s="22">
        <v>121</v>
      </c>
      <c r="I213" s="16"/>
    </row>
    <row r="214" spans="1:9" s="3" customFormat="1" ht="24.95" customHeight="1" x14ac:dyDescent="0.2">
      <c r="A214" s="12">
        <v>210</v>
      </c>
      <c r="B214" s="8" t="s">
        <v>584</v>
      </c>
      <c r="C214" s="20" t="s">
        <v>403</v>
      </c>
      <c r="D214" s="19" t="s">
        <v>1314</v>
      </c>
      <c r="E214" s="20" t="s">
        <v>1355</v>
      </c>
      <c r="F214" s="20">
        <v>791</v>
      </c>
      <c r="G214" s="22">
        <v>233</v>
      </c>
      <c r="H214" s="22">
        <v>233</v>
      </c>
      <c r="I214" s="16"/>
    </row>
    <row r="215" spans="1:9" s="3" customFormat="1" ht="24.95" customHeight="1" x14ac:dyDescent="0.2">
      <c r="A215" s="12">
        <v>211</v>
      </c>
      <c r="B215" s="8" t="s">
        <v>585</v>
      </c>
      <c r="C215" s="20" t="s">
        <v>404</v>
      </c>
      <c r="D215" s="19" t="s">
        <v>1356</v>
      </c>
      <c r="E215" s="20" t="s">
        <v>1357</v>
      </c>
      <c r="F215" s="20">
        <v>9019</v>
      </c>
      <c r="G215" s="22">
        <v>1804</v>
      </c>
      <c r="H215" s="22">
        <v>1804</v>
      </c>
      <c r="I215" s="16"/>
    </row>
    <row r="216" spans="1:9" s="3" customFormat="1" ht="24.95" customHeight="1" x14ac:dyDescent="0.2">
      <c r="A216" s="12">
        <v>212</v>
      </c>
      <c r="B216" s="8" t="s">
        <v>586</v>
      </c>
      <c r="C216" s="20" t="s">
        <v>405</v>
      </c>
      <c r="D216" s="19" t="s">
        <v>1314</v>
      </c>
      <c r="E216" s="20" t="s">
        <v>1358</v>
      </c>
      <c r="F216" s="20">
        <v>3578</v>
      </c>
      <c r="G216" s="22">
        <v>736</v>
      </c>
      <c r="H216" s="22">
        <v>736</v>
      </c>
      <c r="I216" s="16"/>
    </row>
    <row r="217" spans="1:9" s="3" customFormat="1" ht="24.95" customHeight="1" x14ac:dyDescent="0.2">
      <c r="A217" s="12">
        <v>213</v>
      </c>
      <c r="B217" s="8" t="s">
        <v>587</v>
      </c>
      <c r="C217" s="20" t="s">
        <v>407</v>
      </c>
      <c r="D217" s="19" t="s">
        <v>1314</v>
      </c>
      <c r="E217" s="20" t="s">
        <v>1359</v>
      </c>
      <c r="F217" s="20">
        <v>1227</v>
      </c>
      <c r="G217" s="22">
        <v>325</v>
      </c>
      <c r="H217" s="22">
        <v>325</v>
      </c>
      <c r="I217" s="16"/>
    </row>
    <row r="218" spans="1:9" s="3" customFormat="1" ht="24.95" customHeight="1" x14ac:dyDescent="0.2">
      <c r="A218" s="12">
        <v>214</v>
      </c>
      <c r="B218" s="8" t="s">
        <v>589</v>
      </c>
      <c r="C218" s="20" t="s">
        <v>408</v>
      </c>
      <c r="D218" s="19" t="s">
        <v>1356</v>
      </c>
      <c r="E218" s="20" t="s">
        <v>1359</v>
      </c>
      <c r="F218" s="20">
        <v>2492</v>
      </c>
      <c r="G218" s="22">
        <v>498</v>
      </c>
      <c r="H218" s="22">
        <v>498</v>
      </c>
      <c r="I218" s="16"/>
    </row>
    <row r="219" spans="1:9" s="3" customFormat="1" ht="24.95" customHeight="1" x14ac:dyDescent="0.2">
      <c r="A219" s="12">
        <v>215</v>
      </c>
      <c r="B219" s="8" t="s">
        <v>594</v>
      </c>
      <c r="C219" s="20" t="s">
        <v>409</v>
      </c>
      <c r="D219" s="19" t="s">
        <v>1314</v>
      </c>
      <c r="E219" s="20" t="s">
        <v>1359</v>
      </c>
      <c r="F219" s="20">
        <v>1638</v>
      </c>
      <c r="G219" s="22">
        <v>22</v>
      </c>
      <c r="H219" s="22">
        <v>22</v>
      </c>
      <c r="I219" s="16"/>
    </row>
    <row r="220" spans="1:9" s="3" customFormat="1" ht="24.95" customHeight="1" x14ac:dyDescent="0.2">
      <c r="A220" s="12">
        <v>216</v>
      </c>
      <c r="B220" s="8" t="s">
        <v>596</v>
      </c>
      <c r="C220" s="20" t="s">
        <v>410</v>
      </c>
      <c r="D220" s="19" t="s">
        <v>1356</v>
      </c>
      <c r="E220" s="20" t="s">
        <v>1360</v>
      </c>
      <c r="F220" s="20">
        <v>31117</v>
      </c>
      <c r="G220" s="22">
        <v>6223</v>
      </c>
      <c r="H220" s="22">
        <v>6223</v>
      </c>
      <c r="I220" s="16"/>
    </row>
    <row r="221" spans="1:9" s="3" customFormat="1" ht="24.95" customHeight="1" x14ac:dyDescent="0.2">
      <c r="A221" s="12">
        <v>217</v>
      </c>
      <c r="B221" s="8" t="s">
        <v>597</v>
      </c>
      <c r="C221" s="20" t="s">
        <v>411</v>
      </c>
      <c r="D221" s="19" t="s">
        <v>1314</v>
      </c>
      <c r="E221" s="20" t="s">
        <v>1361</v>
      </c>
      <c r="F221" s="20">
        <v>42</v>
      </c>
      <c r="G221" s="22">
        <f>224+630</f>
        <v>854</v>
      </c>
      <c r="H221" s="22">
        <f>224+630</f>
        <v>854</v>
      </c>
      <c r="I221" s="16"/>
    </row>
    <row r="222" spans="1:9" s="3" customFormat="1" ht="24.95" customHeight="1" x14ac:dyDescent="0.2">
      <c r="A222" s="12">
        <v>218</v>
      </c>
      <c r="B222" s="8" t="s">
        <v>603</v>
      </c>
      <c r="C222" s="20" t="s">
        <v>412</v>
      </c>
      <c r="D222" s="19" t="s">
        <v>1314</v>
      </c>
      <c r="E222" s="20" t="s">
        <v>1362</v>
      </c>
      <c r="F222" s="20">
        <v>6591</v>
      </c>
      <c r="G222" s="22">
        <v>7326</v>
      </c>
      <c r="H222" s="22">
        <v>7326</v>
      </c>
      <c r="I222" s="16"/>
    </row>
    <row r="223" spans="1:9" s="3" customFormat="1" ht="24.95" customHeight="1" x14ac:dyDescent="0.2">
      <c r="A223" s="12">
        <v>219</v>
      </c>
      <c r="B223" s="8" t="s">
        <v>624</v>
      </c>
      <c r="C223" s="20" t="s">
        <v>417</v>
      </c>
      <c r="D223" s="19" t="s">
        <v>1314</v>
      </c>
      <c r="E223" s="20" t="s">
        <v>1363</v>
      </c>
      <c r="F223" s="20">
        <v>1493</v>
      </c>
      <c r="G223" s="22">
        <v>6218.1540000000005</v>
      </c>
      <c r="H223" s="22">
        <v>6218.1540000000005</v>
      </c>
      <c r="I223" s="16"/>
    </row>
    <row r="224" spans="1:9" s="3" customFormat="1" ht="24.95" customHeight="1" x14ac:dyDescent="0.2">
      <c r="A224" s="12">
        <v>220</v>
      </c>
      <c r="B224" s="8" t="s">
        <v>625</v>
      </c>
      <c r="C224" s="20" t="s">
        <v>419</v>
      </c>
      <c r="D224" s="19" t="s">
        <v>1314</v>
      </c>
      <c r="E224" s="20" t="s">
        <v>1363</v>
      </c>
      <c r="F224" s="20">
        <v>37989</v>
      </c>
      <c r="G224" s="22">
        <v>5698</v>
      </c>
      <c r="H224" s="22">
        <v>5698</v>
      </c>
      <c r="I224" s="16"/>
    </row>
    <row r="225" spans="1:11" s="3" customFormat="1" ht="24.95" customHeight="1" x14ac:dyDescent="0.2">
      <c r="A225" s="12">
        <v>221</v>
      </c>
      <c r="B225" s="8" t="s">
        <v>626</v>
      </c>
      <c r="C225" s="20" t="s">
        <v>427</v>
      </c>
      <c r="D225" s="19" t="s">
        <v>1314</v>
      </c>
      <c r="E225" s="20" t="s">
        <v>1364</v>
      </c>
      <c r="F225" s="20">
        <v>1095</v>
      </c>
      <c r="G225" s="22">
        <v>2358</v>
      </c>
      <c r="H225" s="22">
        <v>2358</v>
      </c>
      <c r="I225" s="16"/>
    </row>
    <row r="226" spans="1:11" s="3" customFormat="1" ht="25.5" customHeight="1" x14ac:dyDescent="0.2">
      <c r="A226" s="12">
        <v>222</v>
      </c>
      <c r="B226" s="8" t="s">
        <v>627</v>
      </c>
      <c r="C226" s="20" t="s">
        <v>428</v>
      </c>
      <c r="D226" s="19" t="s">
        <v>1356</v>
      </c>
      <c r="E226" s="20" t="s">
        <v>1365</v>
      </c>
      <c r="F226" s="20">
        <v>9827</v>
      </c>
      <c r="G226" s="22">
        <v>1965</v>
      </c>
      <c r="H226" s="22">
        <v>1965</v>
      </c>
      <c r="I226" s="16"/>
    </row>
    <row r="227" spans="1:11" s="3" customFormat="1" ht="24.95" customHeight="1" x14ac:dyDescent="0.2">
      <c r="A227" s="12">
        <v>223</v>
      </c>
      <c r="B227" s="8" t="s">
        <v>628</v>
      </c>
      <c r="C227" s="20" t="s">
        <v>429</v>
      </c>
      <c r="D227" s="19" t="s">
        <v>1314</v>
      </c>
      <c r="E227" s="20" t="s">
        <v>1366</v>
      </c>
      <c r="F227" s="20">
        <v>5303</v>
      </c>
      <c r="G227" s="22">
        <v>10797.34</v>
      </c>
      <c r="H227" s="22">
        <v>10797.34</v>
      </c>
      <c r="I227" s="16"/>
      <c r="J227" s="27"/>
      <c r="K227" s="27"/>
    </row>
    <row r="228" spans="1:11" s="3" customFormat="1" ht="24.95" customHeight="1" x14ac:dyDescent="0.2">
      <c r="A228" s="12">
        <v>224</v>
      </c>
      <c r="B228" s="8" t="s">
        <v>630</v>
      </c>
      <c r="C228" s="20" t="s">
        <v>431</v>
      </c>
      <c r="D228" s="19" t="s">
        <v>1314</v>
      </c>
      <c r="E228" s="20" t="s">
        <v>1366</v>
      </c>
      <c r="F228" s="20">
        <v>689</v>
      </c>
      <c r="G228" s="22">
        <v>1765.894</v>
      </c>
      <c r="H228" s="22">
        <v>1765.894</v>
      </c>
      <c r="I228" s="16"/>
    </row>
    <row r="229" spans="1:11" s="3" customFormat="1" ht="24.95" customHeight="1" x14ac:dyDescent="0.2">
      <c r="A229" s="12">
        <v>225</v>
      </c>
      <c r="B229" s="8" t="s">
        <v>632</v>
      </c>
      <c r="C229" s="20" t="s">
        <v>434</v>
      </c>
      <c r="D229" s="19" t="s">
        <v>1314</v>
      </c>
      <c r="E229" s="20" t="s">
        <v>1366</v>
      </c>
      <c r="F229" s="20">
        <v>12096</v>
      </c>
      <c r="G229" s="22">
        <v>546</v>
      </c>
      <c r="H229" s="22">
        <v>546</v>
      </c>
      <c r="I229" s="16"/>
      <c r="J229" s="27"/>
      <c r="K229" s="27"/>
    </row>
    <row r="230" spans="1:11" s="3" customFormat="1" ht="24.95" customHeight="1" x14ac:dyDescent="0.2">
      <c r="A230" s="12">
        <v>226</v>
      </c>
      <c r="B230" s="8" t="s">
        <v>633</v>
      </c>
      <c r="C230" s="20" t="s">
        <v>438</v>
      </c>
      <c r="D230" s="19" t="s">
        <v>1314</v>
      </c>
      <c r="E230" s="20" t="s">
        <v>1008</v>
      </c>
      <c r="F230" s="20">
        <v>7791</v>
      </c>
      <c r="G230" s="22">
        <v>19240.440999999999</v>
      </c>
      <c r="H230" s="22">
        <v>19240.440999999999</v>
      </c>
      <c r="I230" s="16"/>
      <c r="J230" s="27"/>
      <c r="K230" s="27"/>
    </row>
    <row r="231" spans="1:11" s="3" customFormat="1" ht="24.95" customHeight="1" x14ac:dyDescent="0.2">
      <c r="A231" s="12">
        <v>227</v>
      </c>
      <c r="B231" s="8" t="s">
        <v>634</v>
      </c>
      <c r="C231" s="20" t="s">
        <v>439</v>
      </c>
      <c r="D231" s="19" t="s">
        <v>1014</v>
      </c>
      <c r="E231" s="20" t="s">
        <v>1457</v>
      </c>
      <c r="F231" s="20">
        <v>120</v>
      </c>
      <c r="G231" s="22">
        <v>3600</v>
      </c>
      <c r="H231" s="22">
        <v>3600</v>
      </c>
      <c r="I231" s="16"/>
    </row>
    <row r="232" spans="1:11" s="3" customFormat="1" ht="24.95" customHeight="1" x14ac:dyDescent="0.2">
      <c r="A232" s="12">
        <v>228</v>
      </c>
      <c r="B232" s="8" t="s">
        <v>635</v>
      </c>
      <c r="C232" s="20" t="s">
        <v>440</v>
      </c>
      <c r="D232" s="19" t="s">
        <v>1314</v>
      </c>
      <c r="E232" s="20" t="s">
        <v>1367</v>
      </c>
      <c r="F232" s="20">
        <v>3187</v>
      </c>
      <c r="G232" s="22">
        <v>33556.578999999998</v>
      </c>
      <c r="H232" s="22">
        <v>33556.578999999998</v>
      </c>
      <c r="I232" s="16"/>
      <c r="J232" s="27"/>
      <c r="K232" s="27"/>
    </row>
    <row r="233" spans="1:11" s="3" customFormat="1" ht="24.95" customHeight="1" x14ac:dyDescent="0.2">
      <c r="A233" s="12">
        <v>229</v>
      </c>
      <c r="B233" s="8" t="s">
        <v>636</v>
      </c>
      <c r="C233" s="20" t="s">
        <v>465</v>
      </c>
      <c r="D233" s="19" t="s">
        <v>1314</v>
      </c>
      <c r="E233" s="20" t="s">
        <v>1368</v>
      </c>
      <c r="F233" s="20">
        <v>11268</v>
      </c>
      <c r="G233" s="22">
        <v>59570.555</v>
      </c>
      <c r="H233" s="22">
        <v>59570.555</v>
      </c>
      <c r="I233" s="16"/>
      <c r="J233" s="27"/>
      <c r="K233" s="27"/>
    </row>
    <row r="234" spans="1:11" s="3" customFormat="1" ht="24.95" customHeight="1" x14ac:dyDescent="0.2">
      <c r="A234" s="12">
        <v>230</v>
      </c>
      <c r="B234" s="8" t="s">
        <v>637</v>
      </c>
      <c r="C234" s="20" t="s">
        <v>467</v>
      </c>
      <c r="D234" s="19" t="s">
        <v>1014</v>
      </c>
      <c r="E234" s="20"/>
      <c r="F234" s="20">
        <v>62</v>
      </c>
      <c r="G234" s="22">
        <v>2</v>
      </c>
      <c r="H234" s="22">
        <v>2</v>
      </c>
      <c r="I234" s="16"/>
    </row>
    <row r="235" spans="1:11" s="3" customFormat="1" ht="26.25" customHeight="1" x14ac:dyDescent="0.2">
      <c r="A235" s="12">
        <v>231</v>
      </c>
      <c r="B235" s="8" t="s">
        <v>638</v>
      </c>
      <c r="C235" s="20" t="s">
        <v>471</v>
      </c>
      <c r="D235" s="19" t="s">
        <v>1314</v>
      </c>
      <c r="E235" s="20" t="s">
        <v>1369</v>
      </c>
      <c r="F235" s="20">
        <v>1596</v>
      </c>
      <c r="G235" s="22">
        <v>2335.665</v>
      </c>
      <c r="H235" s="22">
        <v>2335.665</v>
      </c>
      <c r="I235" s="16"/>
    </row>
    <row r="236" spans="1:11" s="3" customFormat="1" ht="24.95" customHeight="1" x14ac:dyDescent="0.2">
      <c r="A236" s="12">
        <v>232</v>
      </c>
      <c r="B236" s="8" t="s">
        <v>639</v>
      </c>
      <c r="C236" s="20" t="s">
        <v>472</v>
      </c>
      <c r="D236" s="19" t="s">
        <v>1356</v>
      </c>
      <c r="E236" s="20" t="s">
        <v>1370</v>
      </c>
      <c r="F236" s="20">
        <v>11772</v>
      </c>
      <c r="G236" s="22">
        <v>1765</v>
      </c>
      <c r="H236" s="22">
        <v>1765</v>
      </c>
      <c r="I236" s="16"/>
    </row>
    <row r="237" spans="1:11" s="3" customFormat="1" ht="24.95" customHeight="1" x14ac:dyDescent="0.2">
      <c r="A237" s="12">
        <v>233</v>
      </c>
      <c r="B237" s="8" t="s">
        <v>640</v>
      </c>
      <c r="C237" s="20" t="s">
        <v>473</v>
      </c>
      <c r="D237" s="19" t="s">
        <v>1314</v>
      </c>
      <c r="E237" s="20" t="s">
        <v>1457</v>
      </c>
      <c r="F237" s="20">
        <v>1911</v>
      </c>
      <c r="G237" s="22">
        <v>95</v>
      </c>
      <c r="H237" s="22">
        <v>95</v>
      </c>
      <c r="I237" s="16"/>
    </row>
    <row r="238" spans="1:11" s="3" customFormat="1" ht="24.95" customHeight="1" x14ac:dyDescent="0.2">
      <c r="A238" s="12">
        <v>234</v>
      </c>
      <c r="B238" s="8" t="s">
        <v>642</v>
      </c>
      <c r="C238" s="20" t="s">
        <v>476</v>
      </c>
      <c r="D238" s="19" t="s">
        <v>1314</v>
      </c>
      <c r="E238" s="20" t="s">
        <v>1371</v>
      </c>
      <c r="F238" s="20">
        <v>1002</v>
      </c>
      <c r="G238" s="22">
        <v>2484.4409999999998</v>
      </c>
      <c r="H238" s="22">
        <v>2484.4409999999998</v>
      </c>
      <c r="I238" s="16"/>
    </row>
    <row r="239" spans="1:11" s="3" customFormat="1" ht="24.95" customHeight="1" x14ac:dyDescent="0.2">
      <c r="A239" s="12">
        <v>235</v>
      </c>
      <c r="B239" s="8" t="s">
        <v>643</v>
      </c>
      <c r="C239" s="20" t="s">
        <v>478</v>
      </c>
      <c r="D239" s="19" t="s">
        <v>1314</v>
      </c>
      <c r="E239" s="20" t="s">
        <v>1369</v>
      </c>
      <c r="F239" s="20">
        <v>3383</v>
      </c>
      <c r="G239" s="22">
        <v>4336.4889999999996</v>
      </c>
      <c r="H239" s="22">
        <v>4336.4690000000001</v>
      </c>
      <c r="I239" s="16"/>
    </row>
    <row r="240" spans="1:11" s="3" customFormat="1" ht="24.95" customHeight="1" x14ac:dyDescent="0.2">
      <c r="A240" s="12">
        <v>236</v>
      </c>
      <c r="B240" s="8" t="s">
        <v>644</v>
      </c>
      <c r="C240" s="20" t="s">
        <v>481</v>
      </c>
      <c r="D240" s="19" t="s">
        <v>1014</v>
      </c>
      <c r="E240" s="20"/>
      <c r="F240" s="20">
        <v>677</v>
      </c>
      <c r="G240" s="22">
        <v>20</v>
      </c>
      <c r="H240" s="22">
        <v>20</v>
      </c>
      <c r="I240" s="16"/>
    </row>
    <row r="241" spans="1:12" s="3" customFormat="1" ht="24.95" customHeight="1" x14ac:dyDescent="0.2">
      <c r="A241" s="12">
        <v>237</v>
      </c>
      <c r="B241" s="8" t="s">
        <v>645</v>
      </c>
      <c r="C241" s="20" t="s">
        <v>444</v>
      </c>
      <c r="D241" s="19" t="s">
        <v>1314</v>
      </c>
      <c r="E241" s="20" t="s">
        <v>1364</v>
      </c>
      <c r="F241" s="20">
        <v>3391</v>
      </c>
      <c r="G241" s="22">
        <v>3458.4870000000001</v>
      </c>
      <c r="H241" s="22">
        <v>3458.4870000000001</v>
      </c>
      <c r="I241" s="16"/>
    </row>
    <row r="242" spans="1:12" s="3" customFormat="1" ht="24.95" customHeight="1" x14ac:dyDescent="0.2">
      <c r="A242" s="12">
        <v>238</v>
      </c>
      <c r="B242" s="8" t="s">
        <v>646</v>
      </c>
      <c r="C242" s="20" t="s">
        <v>1458</v>
      </c>
      <c r="D242" s="19" t="s">
        <v>1316</v>
      </c>
      <c r="E242" s="20" t="s">
        <v>1368</v>
      </c>
      <c r="F242" s="20">
        <v>709</v>
      </c>
      <c r="G242" s="22">
        <v>293.40699999999998</v>
      </c>
      <c r="H242" s="22">
        <v>283.40699999999998</v>
      </c>
      <c r="I242" s="16"/>
    </row>
    <row r="243" spans="1:12" s="3" customFormat="1" ht="24.95" customHeight="1" x14ac:dyDescent="0.2">
      <c r="A243" s="12">
        <v>239</v>
      </c>
      <c r="B243" s="8" t="s">
        <v>648</v>
      </c>
      <c r="C243" s="20" t="s">
        <v>449</v>
      </c>
      <c r="D243" s="19" t="s">
        <v>1314</v>
      </c>
      <c r="E243" s="20" t="s">
        <v>1208</v>
      </c>
      <c r="F243" s="20">
        <v>700</v>
      </c>
      <c r="G243" s="22">
        <v>2879</v>
      </c>
      <c r="H243" s="22">
        <v>2879</v>
      </c>
      <c r="I243" s="16"/>
      <c r="J243" s="27"/>
      <c r="K243" s="27"/>
      <c r="L243" s="27"/>
    </row>
    <row r="244" spans="1:12" s="3" customFormat="1" ht="24.95" customHeight="1" x14ac:dyDescent="0.2">
      <c r="A244" s="12">
        <v>240</v>
      </c>
      <c r="B244" s="8" t="s">
        <v>649</v>
      </c>
      <c r="C244" s="20" t="s">
        <v>452</v>
      </c>
      <c r="D244" s="19" t="s">
        <v>1314</v>
      </c>
      <c r="E244" s="20" t="s">
        <v>1208</v>
      </c>
      <c r="F244" s="20">
        <v>289</v>
      </c>
      <c r="G244" s="22">
        <v>299</v>
      </c>
      <c r="H244" s="22">
        <v>299</v>
      </c>
      <c r="I244" s="16"/>
    </row>
    <row r="245" spans="1:12" s="3" customFormat="1" ht="24.95" customHeight="1" x14ac:dyDescent="0.2">
      <c r="A245" s="12">
        <v>241</v>
      </c>
      <c r="B245" s="8" t="s">
        <v>651</v>
      </c>
      <c r="C245" s="20" t="s">
        <v>482</v>
      </c>
      <c r="D245" s="19" t="s">
        <v>1314</v>
      </c>
      <c r="E245" s="20" t="s">
        <v>1372</v>
      </c>
      <c r="F245" s="20">
        <v>901</v>
      </c>
      <c r="G245" s="22">
        <v>11584.343000000001</v>
      </c>
      <c r="H245" s="22">
        <v>11584.343000000001</v>
      </c>
      <c r="I245" s="16"/>
    </row>
    <row r="246" spans="1:12" s="3" customFormat="1" ht="24.95" customHeight="1" x14ac:dyDescent="0.2">
      <c r="A246" s="12">
        <v>242</v>
      </c>
      <c r="B246" s="8" t="s">
        <v>652</v>
      </c>
      <c r="C246" s="20" t="s">
        <v>485</v>
      </c>
      <c r="D246" s="19" t="s">
        <v>1014</v>
      </c>
      <c r="E246" s="20" t="s">
        <v>1457</v>
      </c>
      <c r="F246" s="20">
        <v>282</v>
      </c>
      <c r="G246" s="22">
        <v>85</v>
      </c>
      <c r="H246" s="22">
        <v>85</v>
      </c>
      <c r="I246" s="16"/>
    </row>
    <row r="247" spans="1:12" s="3" customFormat="1" ht="24.95" customHeight="1" x14ac:dyDescent="0.2">
      <c r="A247" s="12">
        <v>243</v>
      </c>
      <c r="B247" s="8" t="s">
        <v>653</v>
      </c>
      <c r="C247" s="20" t="s">
        <v>487</v>
      </c>
      <c r="D247" s="19" t="s">
        <v>1314</v>
      </c>
      <c r="E247" s="20" t="s">
        <v>1313</v>
      </c>
      <c r="F247" s="20">
        <v>620</v>
      </c>
      <c r="G247" s="22">
        <v>716.61599999999999</v>
      </c>
      <c r="H247" s="22">
        <v>716.61599999999999</v>
      </c>
      <c r="I247" s="16"/>
    </row>
    <row r="248" spans="1:12" s="3" customFormat="1" ht="24.95" customHeight="1" x14ac:dyDescent="0.2">
      <c r="A248" s="12">
        <v>244</v>
      </c>
      <c r="B248" s="8" t="s">
        <v>654</v>
      </c>
      <c r="C248" s="20" t="s">
        <v>489</v>
      </c>
      <c r="D248" s="19" t="s">
        <v>1314</v>
      </c>
      <c r="E248" s="20" t="s">
        <v>1313</v>
      </c>
      <c r="F248" s="20">
        <v>4751</v>
      </c>
      <c r="G248" s="22">
        <v>23782.834999999999</v>
      </c>
      <c r="H248" s="22">
        <v>23782.834999999999</v>
      </c>
      <c r="I248" s="16"/>
    </row>
    <row r="249" spans="1:12" s="3" customFormat="1" ht="24.95" customHeight="1" x14ac:dyDescent="0.2">
      <c r="A249" s="12">
        <v>245</v>
      </c>
      <c r="B249" s="8" t="s">
        <v>655</v>
      </c>
      <c r="C249" s="20" t="s">
        <v>490</v>
      </c>
      <c r="D249" s="19" t="s">
        <v>1314</v>
      </c>
      <c r="E249" s="20" t="s">
        <v>1373</v>
      </c>
      <c r="F249" s="20">
        <v>5818</v>
      </c>
      <c r="G249" s="22">
        <v>31236.539000000001</v>
      </c>
      <c r="H249" s="22">
        <v>31236.539000000001</v>
      </c>
      <c r="I249" s="16"/>
      <c r="J249" s="27"/>
      <c r="K249" s="27"/>
    </row>
    <row r="250" spans="1:12" s="3" customFormat="1" ht="24.95" customHeight="1" x14ac:dyDescent="0.2">
      <c r="A250" s="12">
        <v>246</v>
      </c>
      <c r="B250" s="8" t="s">
        <v>657</v>
      </c>
      <c r="C250" s="20" t="s">
        <v>497</v>
      </c>
      <c r="D250" s="19" t="s">
        <v>1014</v>
      </c>
      <c r="E250" s="20" t="s">
        <v>1457</v>
      </c>
      <c r="F250" s="20">
        <v>395</v>
      </c>
      <c r="G250" s="22">
        <v>12</v>
      </c>
      <c r="H250" s="22">
        <v>12</v>
      </c>
      <c r="I250" s="16"/>
    </row>
    <row r="251" spans="1:12" s="3" customFormat="1" ht="24.95" customHeight="1" x14ac:dyDescent="0.2">
      <c r="A251" s="12">
        <v>247</v>
      </c>
      <c r="B251" s="8" t="s">
        <v>658</v>
      </c>
      <c r="C251" s="20" t="s">
        <v>504</v>
      </c>
      <c r="D251" s="19" t="s">
        <v>1014</v>
      </c>
      <c r="E251" s="20" t="s">
        <v>1457</v>
      </c>
      <c r="F251" s="20">
        <v>284</v>
      </c>
      <c r="G251" s="22">
        <v>9</v>
      </c>
      <c r="H251" s="22">
        <v>9</v>
      </c>
      <c r="I251" s="16"/>
    </row>
    <row r="252" spans="1:12" s="3" customFormat="1" ht="24.95" customHeight="1" x14ac:dyDescent="0.2">
      <c r="A252" s="12">
        <v>248</v>
      </c>
      <c r="B252" s="8" t="s">
        <v>659</v>
      </c>
      <c r="C252" s="20" t="s">
        <v>509</v>
      </c>
      <c r="D252" s="19" t="s">
        <v>1314</v>
      </c>
      <c r="E252" s="20" t="s">
        <v>1374</v>
      </c>
      <c r="F252" s="20">
        <v>1120</v>
      </c>
      <c r="G252" s="22">
        <v>94.831000000000003</v>
      </c>
      <c r="H252" s="22">
        <v>94.831000000000003</v>
      </c>
      <c r="I252" s="16"/>
    </row>
    <row r="253" spans="1:12" s="3" customFormat="1" ht="24.95" customHeight="1" x14ac:dyDescent="0.2">
      <c r="A253" s="12">
        <v>249</v>
      </c>
      <c r="B253" s="8" t="s">
        <v>660</v>
      </c>
      <c r="C253" s="20" t="s">
        <v>510</v>
      </c>
      <c r="D253" s="19" t="s">
        <v>1314</v>
      </c>
      <c r="E253" s="20" t="s">
        <v>1375</v>
      </c>
      <c r="F253" s="20">
        <v>476</v>
      </c>
      <c r="G253" s="22">
        <v>24</v>
      </c>
      <c r="H253" s="22">
        <v>24</v>
      </c>
      <c r="I253" s="16"/>
    </row>
    <row r="254" spans="1:12" s="3" customFormat="1" ht="24.95" customHeight="1" x14ac:dyDescent="0.2">
      <c r="A254" s="12">
        <v>250</v>
      </c>
      <c r="B254" s="8" t="s">
        <v>661</v>
      </c>
      <c r="C254" s="20" t="s">
        <v>517</v>
      </c>
      <c r="D254" s="19" t="s">
        <v>1014</v>
      </c>
      <c r="E254" s="20" t="s">
        <v>1457</v>
      </c>
      <c r="F254" s="20">
        <v>1490</v>
      </c>
      <c r="G254" s="22">
        <v>45</v>
      </c>
      <c r="H254" s="22">
        <v>45</v>
      </c>
      <c r="I254" s="16"/>
    </row>
    <row r="255" spans="1:12" s="3" customFormat="1" ht="24.95" customHeight="1" x14ac:dyDescent="0.2">
      <c r="A255" s="12">
        <v>251</v>
      </c>
      <c r="B255" s="8" t="s">
        <v>662</v>
      </c>
      <c r="C255" s="20" t="s">
        <v>534</v>
      </c>
      <c r="D255" s="19" t="s">
        <v>1014</v>
      </c>
      <c r="E255" s="20"/>
      <c r="F255" s="20">
        <v>118</v>
      </c>
      <c r="G255" s="22">
        <v>4</v>
      </c>
      <c r="H255" s="22">
        <v>4</v>
      </c>
      <c r="I255" s="16"/>
    </row>
    <row r="256" spans="1:12" s="3" customFormat="1" ht="24.95" customHeight="1" x14ac:dyDescent="0.2">
      <c r="A256" s="12">
        <v>252</v>
      </c>
      <c r="B256" s="8" t="s">
        <v>663</v>
      </c>
      <c r="C256" s="20" t="s">
        <v>536</v>
      </c>
      <c r="D256" s="19" t="s">
        <v>1314</v>
      </c>
      <c r="E256" s="20" t="s">
        <v>1376</v>
      </c>
      <c r="F256" s="20">
        <v>3425</v>
      </c>
      <c r="G256" s="22">
        <v>13211.707</v>
      </c>
      <c r="H256" s="22">
        <v>13211.707</v>
      </c>
      <c r="I256" s="16"/>
    </row>
    <row r="257" spans="1:9" s="3" customFormat="1" ht="24.95" customHeight="1" x14ac:dyDescent="0.2">
      <c r="A257" s="12">
        <v>253</v>
      </c>
      <c r="B257" s="8" t="s">
        <v>664</v>
      </c>
      <c r="C257" s="20" t="s">
        <v>540</v>
      </c>
      <c r="D257" s="19" t="s">
        <v>1314</v>
      </c>
      <c r="E257" s="20" t="s">
        <v>1377</v>
      </c>
      <c r="F257" s="20">
        <v>48</v>
      </c>
      <c r="G257" s="22">
        <v>471.4</v>
      </c>
      <c r="H257" s="22">
        <v>471.4</v>
      </c>
      <c r="I257" s="16"/>
    </row>
    <row r="258" spans="1:9" s="3" customFormat="1" ht="24.95" customHeight="1" x14ac:dyDescent="0.2">
      <c r="A258" s="12">
        <v>254</v>
      </c>
      <c r="B258" s="8" t="s">
        <v>665</v>
      </c>
      <c r="C258" s="20" t="s">
        <v>548</v>
      </c>
      <c r="D258" s="19" t="s">
        <v>1316</v>
      </c>
      <c r="E258" s="20" t="s">
        <v>1378</v>
      </c>
      <c r="F258" s="20">
        <v>53274</v>
      </c>
      <c r="G258" s="22">
        <v>2700</v>
      </c>
      <c r="H258" s="22">
        <v>2700</v>
      </c>
      <c r="I258" s="16"/>
    </row>
    <row r="259" spans="1:9" s="3" customFormat="1" ht="24.95" customHeight="1" x14ac:dyDescent="0.2">
      <c r="A259" s="12">
        <v>255</v>
      </c>
      <c r="B259" s="8" t="s">
        <v>667</v>
      </c>
      <c r="C259" s="20" t="s">
        <v>549</v>
      </c>
      <c r="D259" s="19" t="s">
        <v>1314</v>
      </c>
      <c r="E259" s="20" t="s">
        <v>1379</v>
      </c>
      <c r="F259" s="20">
        <v>2977</v>
      </c>
      <c r="G259" s="22">
        <v>549</v>
      </c>
      <c r="H259" s="22">
        <v>549</v>
      </c>
      <c r="I259" s="16"/>
    </row>
    <row r="260" spans="1:9" s="3" customFormat="1" ht="24.95" customHeight="1" x14ac:dyDescent="0.2">
      <c r="A260" s="12">
        <v>256</v>
      </c>
      <c r="B260" s="8" t="s">
        <v>668</v>
      </c>
      <c r="C260" s="20" t="s">
        <v>550</v>
      </c>
      <c r="D260" s="19" t="s">
        <v>1314</v>
      </c>
      <c r="E260" s="20" t="s">
        <v>1379</v>
      </c>
      <c r="F260" s="20">
        <v>752</v>
      </c>
      <c r="G260" s="22">
        <v>3264.165</v>
      </c>
      <c r="H260" s="22">
        <v>3264.165</v>
      </c>
      <c r="I260" s="16"/>
    </row>
    <row r="261" spans="1:9" s="3" customFormat="1" ht="24.95" customHeight="1" x14ac:dyDescent="0.2">
      <c r="A261" s="12">
        <v>257</v>
      </c>
      <c r="B261" s="8" t="s">
        <v>669</v>
      </c>
      <c r="C261" s="20" t="s">
        <v>558</v>
      </c>
      <c r="D261" s="19" t="s">
        <v>1314</v>
      </c>
      <c r="E261" s="20" t="s">
        <v>1380</v>
      </c>
      <c r="F261" s="20">
        <v>3377</v>
      </c>
      <c r="G261" s="22">
        <v>20230.967000000001</v>
      </c>
      <c r="H261" s="22">
        <v>20230.967000000001</v>
      </c>
      <c r="I261" s="16"/>
    </row>
    <row r="262" spans="1:9" s="3" customFormat="1" ht="24.95" customHeight="1" x14ac:dyDescent="0.2">
      <c r="A262" s="12">
        <v>258</v>
      </c>
      <c r="B262" s="8" t="s">
        <v>670</v>
      </c>
      <c r="C262" s="20" t="s">
        <v>569</v>
      </c>
      <c r="D262" s="19" t="s">
        <v>1314</v>
      </c>
      <c r="E262" s="20" t="s">
        <v>1381</v>
      </c>
      <c r="F262" s="20">
        <v>3933</v>
      </c>
      <c r="G262" s="22">
        <v>2099.2399999999998</v>
      </c>
      <c r="H262" s="22">
        <v>2099.2399999999998</v>
      </c>
      <c r="I262" s="16"/>
    </row>
    <row r="263" spans="1:9" s="3" customFormat="1" ht="24.95" customHeight="1" x14ac:dyDescent="0.2">
      <c r="A263" s="12">
        <v>259</v>
      </c>
      <c r="B263" s="8" t="s">
        <v>671</v>
      </c>
      <c r="C263" s="20" t="s">
        <v>570</v>
      </c>
      <c r="D263" s="19" t="s">
        <v>1316</v>
      </c>
      <c r="E263" s="20" t="s">
        <v>1382</v>
      </c>
      <c r="F263" s="20">
        <v>10188</v>
      </c>
      <c r="G263" s="22">
        <v>594</v>
      </c>
      <c r="H263" s="22">
        <v>594</v>
      </c>
      <c r="I263" s="16"/>
    </row>
    <row r="264" spans="1:9" s="3" customFormat="1" ht="24.95" customHeight="1" x14ac:dyDescent="0.2">
      <c r="A264" s="12">
        <v>260</v>
      </c>
      <c r="B264" s="8" t="s">
        <v>672</v>
      </c>
      <c r="C264" s="20" t="s">
        <v>571</v>
      </c>
      <c r="D264" s="19" t="s">
        <v>1314</v>
      </c>
      <c r="E264" s="20" t="s">
        <v>1321</v>
      </c>
      <c r="F264" s="20">
        <v>3921</v>
      </c>
      <c r="G264" s="22">
        <v>1105.22</v>
      </c>
      <c r="H264" s="22">
        <v>1105.22</v>
      </c>
      <c r="I264" s="16"/>
    </row>
    <row r="265" spans="1:9" s="3" customFormat="1" ht="24.95" customHeight="1" x14ac:dyDescent="0.2">
      <c r="A265" s="12">
        <v>261</v>
      </c>
      <c r="B265" s="8" t="s">
        <v>673</v>
      </c>
      <c r="C265" s="20" t="s">
        <v>574</v>
      </c>
      <c r="D265" s="19" t="s">
        <v>1314</v>
      </c>
      <c r="E265" s="20" t="s">
        <v>1383</v>
      </c>
      <c r="F265" s="20">
        <v>583</v>
      </c>
      <c r="G265" s="22">
        <v>848.19500000000005</v>
      </c>
      <c r="H265" s="22">
        <v>848.19500000000005</v>
      </c>
      <c r="I265" s="16"/>
    </row>
    <row r="266" spans="1:9" s="3" customFormat="1" ht="24.95" customHeight="1" x14ac:dyDescent="0.2">
      <c r="A266" s="12">
        <v>262</v>
      </c>
      <c r="B266" s="8" t="s">
        <v>674</v>
      </c>
      <c r="C266" s="20" t="s">
        <v>576</v>
      </c>
      <c r="D266" s="19" t="s">
        <v>1014</v>
      </c>
      <c r="E266" s="20" t="s">
        <v>1457</v>
      </c>
      <c r="F266" s="20">
        <v>259</v>
      </c>
      <c r="G266" s="22">
        <v>8</v>
      </c>
      <c r="H266" s="22">
        <v>8</v>
      </c>
      <c r="I266" s="16"/>
    </row>
    <row r="267" spans="1:9" s="3" customFormat="1" ht="24.95" customHeight="1" x14ac:dyDescent="0.2">
      <c r="A267" s="12">
        <v>263</v>
      </c>
      <c r="B267" s="8" t="s">
        <v>675</v>
      </c>
      <c r="C267" s="20" t="s">
        <v>588</v>
      </c>
      <c r="D267" s="19" t="s">
        <v>1314</v>
      </c>
      <c r="E267" s="20" t="s">
        <v>1384</v>
      </c>
      <c r="F267" s="20">
        <v>432</v>
      </c>
      <c r="G267" s="22">
        <v>3532.35</v>
      </c>
      <c r="H267" s="22">
        <v>3532.35</v>
      </c>
      <c r="I267" s="16"/>
    </row>
    <row r="268" spans="1:9" s="3" customFormat="1" ht="24.95" customHeight="1" x14ac:dyDescent="0.2">
      <c r="A268" s="12">
        <v>264</v>
      </c>
      <c r="B268" s="8" t="s">
        <v>676</v>
      </c>
      <c r="C268" s="20" t="s">
        <v>590</v>
      </c>
      <c r="D268" s="19" t="s">
        <v>1314</v>
      </c>
      <c r="E268" s="20" t="s">
        <v>1384</v>
      </c>
      <c r="F268" s="20">
        <v>492</v>
      </c>
      <c r="G268" s="22">
        <v>3494.36</v>
      </c>
      <c r="H268" s="22">
        <v>3494.36</v>
      </c>
      <c r="I268" s="16"/>
    </row>
    <row r="269" spans="1:9" s="3" customFormat="1" ht="24.95" customHeight="1" x14ac:dyDescent="0.2">
      <c r="A269" s="12">
        <v>265</v>
      </c>
      <c r="B269" s="8" t="s">
        <v>678</v>
      </c>
      <c r="C269" s="20" t="s">
        <v>595</v>
      </c>
      <c r="D269" s="19" t="s">
        <v>1314</v>
      </c>
      <c r="E269" s="20" t="s">
        <v>1248</v>
      </c>
      <c r="F269" s="20">
        <v>538</v>
      </c>
      <c r="G269" s="22">
        <v>27</v>
      </c>
      <c r="H269" s="22">
        <v>27</v>
      </c>
      <c r="I269" s="16"/>
    </row>
    <row r="270" spans="1:9" s="3" customFormat="1" ht="24.95" customHeight="1" x14ac:dyDescent="0.2">
      <c r="A270" s="12">
        <v>266</v>
      </c>
      <c r="B270" s="8" t="s">
        <v>680</v>
      </c>
      <c r="C270" s="20" t="s">
        <v>598</v>
      </c>
      <c r="D270" s="19" t="s">
        <v>1314</v>
      </c>
      <c r="E270" s="20" t="s">
        <v>1385</v>
      </c>
      <c r="F270" s="20">
        <v>1332</v>
      </c>
      <c r="G270" s="22">
        <v>1588</v>
      </c>
      <c r="H270" s="22">
        <v>1588</v>
      </c>
      <c r="I270" s="16"/>
    </row>
    <row r="271" spans="1:9" s="3" customFormat="1" ht="24.95" customHeight="1" x14ac:dyDescent="0.2">
      <c r="A271" s="12">
        <v>267</v>
      </c>
      <c r="B271" s="8" t="s">
        <v>681</v>
      </c>
      <c r="C271" s="20" t="s">
        <v>599</v>
      </c>
      <c r="D271" s="19" t="s">
        <v>1314</v>
      </c>
      <c r="E271" s="20" t="s">
        <v>1211</v>
      </c>
      <c r="F271" s="20">
        <v>1014</v>
      </c>
      <c r="G271" s="22">
        <v>2906</v>
      </c>
      <c r="H271" s="22">
        <v>2906</v>
      </c>
      <c r="I271" s="16"/>
    </row>
    <row r="272" spans="1:9" s="3" customFormat="1" ht="24.95" customHeight="1" x14ac:dyDescent="0.2">
      <c r="A272" s="12">
        <v>268</v>
      </c>
      <c r="B272" s="8" t="s">
        <v>683</v>
      </c>
      <c r="C272" s="20" t="s">
        <v>600</v>
      </c>
      <c r="D272" s="19" t="s">
        <v>1314</v>
      </c>
      <c r="E272" s="20" t="s">
        <v>1404</v>
      </c>
      <c r="F272" s="20">
        <v>925</v>
      </c>
      <c r="G272" s="22">
        <v>739</v>
      </c>
      <c r="H272" s="22">
        <v>739</v>
      </c>
      <c r="I272" s="16"/>
    </row>
    <row r="273" spans="1:9" s="3" customFormat="1" ht="24.95" customHeight="1" x14ac:dyDescent="0.2">
      <c r="A273" s="12">
        <v>269</v>
      </c>
      <c r="B273" s="8" t="s">
        <v>684</v>
      </c>
      <c r="C273" s="20" t="s">
        <v>601</v>
      </c>
      <c r="D273" s="19" t="s">
        <v>1314</v>
      </c>
      <c r="E273" s="20" t="s">
        <v>1404</v>
      </c>
      <c r="F273" s="20">
        <v>768</v>
      </c>
      <c r="G273" s="22">
        <v>2234</v>
      </c>
      <c r="H273" s="22">
        <v>2234</v>
      </c>
      <c r="I273" s="16"/>
    </row>
    <row r="274" spans="1:9" s="3" customFormat="1" ht="24.95" customHeight="1" x14ac:dyDescent="0.2">
      <c r="A274" s="12">
        <v>270</v>
      </c>
      <c r="B274" s="8" t="s">
        <v>686</v>
      </c>
      <c r="C274" s="20" t="s">
        <v>602</v>
      </c>
      <c r="D274" s="19" t="s">
        <v>1314</v>
      </c>
      <c r="E274" s="20" t="s">
        <v>1385</v>
      </c>
      <c r="F274" s="20">
        <v>3049</v>
      </c>
      <c r="G274" s="22">
        <v>2142</v>
      </c>
      <c r="H274" s="22">
        <v>2142</v>
      </c>
      <c r="I274" s="16"/>
    </row>
    <row r="275" spans="1:9" s="3" customFormat="1" ht="24.95" customHeight="1" x14ac:dyDescent="0.2">
      <c r="A275" s="12">
        <v>271</v>
      </c>
      <c r="B275" s="8" t="s">
        <v>687</v>
      </c>
      <c r="C275" s="20" t="s">
        <v>604</v>
      </c>
      <c r="D275" s="19" t="s">
        <v>1316</v>
      </c>
      <c r="E275" s="20" t="s">
        <v>1386</v>
      </c>
      <c r="F275" s="20">
        <v>3637</v>
      </c>
      <c r="G275" s="22">
        <v>727</v>
      </c>
      <c r="H275" s="22">
        <v>727</v>
      </c>
      <c r="I275" s="16"/>
    </row>
    <row r="276" spans="1:9" s="3" customFormat="1" ht="24.95" customHeight="1" x14ac:dyDescent="0.2">
      <c r="A276" s="12">
        <v>272</v>
      </c>
      <c r="B276" s="8" t="s">
        <v>689</v>
      </c>
      <c r="C276" s="20" t="s">
        <v>605</v>
      </c>
      <c r="D276" s="19" t="s">
        <v>1314</v>
      </c>
      <c r="E276" s="20" t="s">
        <v>1387</v>
      </c>
      <c r="F276" s="20">
        <v>1141</v>
      </c>
      <c r="G276" s="22">
        <v>2773.4949999999999</v>
      </c>
      <c r="H276" s="22">
        <v>2773.4949999999999</v>
      </c>
      <c r="I276" s="16"/>
    </row>
    <row r="277" spans="1:9" s="3" customFormat="1" ht="24.95" customHeight="1" x14ac:dyDescent="0.2">
      <c r="A277" s="12">
        <v>273</v>
      </c>
      <c r="B277" s="8" t="s">
        <v>691</v>
      </c>
      <c r="C277" s="20" t="s">
        <v>616</v>
      </c>
      <c r="D277" s="19" t="s">
        <v>1314</v>
      </c>
      <c r="E277" s="20" t="s">
        <v>1387</v>
      </c>
      <c r="F277" s="20">
        <v>612</v>
      </c>
      <c r="G277" s="22">
        <v>3242</v>
      </c>
      <c r="H277" s="22">
        <v>3242.125</v>
      </c>
      <c r="I277" s="16"/>
    </row>
    <row r="278" spans="1:9" s="3" customFormat="1" ht="24.95" customHeight="1" x14ac:dyDescent="0.2">
      <c r="A278" s="12">
        <v>274</v>
      </c>
      <c r="B278" s="8" t="s">
        <v>694</v>
      </c>
      <c r="C278" s="20" t="s">
        <v>606</v>
      </c>
      <c r="D278" s="19" t="s">
        <v>1316</v>
      </c>
      <c r="E278" s="20" t="s">
        <v>1401</v>
      </c>
      <c r="F278" s="20">
        <v>3197</v>
      </c>
      <c r="G278" s="22">
        <v>639</v>
      </c>
      <c r="H278" s="22">
        <v>639</v>
      </c>
      <c r="I278" s="16"/>
    </row>
    <row r="279" spans="1:9" s="3" customFormat="1" ht="24.95" customHeight="1" x14ac:dyDescent="0.2">
      <c r="A279" s="12">
        <v>275</v>
      </c>
      <c r="B279" s="8" t="s">
        <v>697</v>
      </c>
      <c r="C279" s="20" t="s">
        <v>607</v>
      </c>
      <c r="D279" s="19" t="s">
        <v>1314</v>
      </c>
      <c r="E279" s="20" t="s">
        <v>1403</v>
      </c>
      <c r="F279" s="20">
        <v>363</v>
      </c>
      <c r="G279" s="22">
        <v>1939.85</v>
      </c>
      <c r="H279" s="22">
        <v>1939.85</v>
      </c>
      <c r="I279" s="16"/>
    </row>
    <row r="280" spans="1:9" s="3" customFormat="1" ht="24.95" customHeight="1" x14ac:dyDescent="0.2">
      <c r="A280" s="12">
        <v>276</v>
      </c>
      <c r="B280" s="8" t="s">
        <v>699</v>
      </c>
      <c r="C280" s="20" t="s">
        <v>608</v>
      </c>
      <c r="D280" s="19" t="s">
        <v>1314</v>
      </c>
      <c r="E280" s="20" t="s">
        <v>1402</v>
      </c>
      <c r="F280" s="20">
        <v>418</v>
      </c>
      <c r="G280" s="22">
        <v>21</v>
      </c>
      <c r="H280" s="22">
        <v>21</v>
      </c>
      <c r="I280" s="16"/>
    </row>
    <row r="281" spans="1:9" s="3" customFormat="1" ht="24.95" customHeight="1" x14ac:dyDescent="0.2">
      <c r="A281" s="12">
        <v>277</v>
      </c>
      <c r="B281" s="8" t="s">
        <v>700</v>
      </c>
      <c r="C281" s="20" t="s">
        <v>609</v>
      </c>
      <c r="D281" s="19" t="s">
        <v>1314</v>
      </c>
      <c r="E281" s="20" t="s">
        <v>1397</v>
      </c>
      <c r="F281" s="20">
        <v>393</v>
      </c>
      <c r="G281" s="22">
        <v>79</v>
      </c>
      <c r="H281" s="22">
        <v>79</v>
      </c>
      <c r="I281" s="16"/>
    </row>
    <row r="282" spans="1:9" s="3" customFormat="1" ht="24.95" customHeight="1" x14ac:dyDescent="0.2">
      <c r="A282" s="12">
        <v>278</v>
      </c>
      <c r="B282" s="8" t="s">
        <v>701</v>
      </c>
      <c r="C282" s="20" t="s">
        <v>610</v>
      </c>
      <c r="D282" s="19" t="s">
        <v>1014</v>
      </c>
      <c r="E282" s="20" t="s">
        <v>1457</v>
      </c>
      <c r="F282" s="20">
        <v>886</v>
      </c>
      <c r="G282" s="22">
        <v>44</v>
      </c>
      <c r="H282" s="22">
        <v>44</v>
      </c>
      <c r="I282" s="16"/>
    </row>
    <row r="283" spans="1:9" s="3" customFormat="1" ht="24.95" customHeight="1" x14ac:dyDescent="0.2">
      <c r="A283" s="12">
        <v>279</v>
      </c>
      <c r="B283" s="8" t="s">
        <v>702</v>
      </c>
      <c r="C283" s="20" t="s">
        <v>611</v>
      </c>
      <c r="D283" s="19" t="s">
        <v>1316</v>
      </c>
      <c r="E283" s="20" t="s">
        <v>1401</v>
      </c>
      <c r="F283" s="20">
        <v>102381</v>
      </c>
      <c r="G283" s="22">
        <v>10254</v>
      </c>
      <c r="H283" s="22">
        <v>10254</v>
      </c>
      <c r="I283" s="16"/>
    </row>
    <row r="284" spans="1:9" s="3" customFormat="1" ht="24.95" customHeight="1" x14ac:dyDescent="0.2">
      <c r="A284" s="12">
        <v>280</v>
      </c>
      <c r="B284" s="8" t="s">
        <v>703</v>
      </c>
      <c r="C284" s="20" t="s">
        <v>613</v>
      </c>
      <c r="D284" s="19" t="s">
        <v>1314</v>
      </c>
      <c r="E284" s="20" t="s">
        <v>1400</v>
      </c>
      <c r="F284" s="20">
        <v>300</v>
      </c>
      <c r="G284" s="22">
        <v>1951.519</v>
      </c>
      <c r="H284" s="22">
        <v>1951.519</v>
      </c>
      <c r="I284" s="16"/>
    </row>
    <row r="285" spans="1:9" s="3" customFormat="1" ht="24.95" customHeight="1" x14ac:dyDescent="0.2">
      <c r="A285" s="12">
        <v>281</v>
      </c>
      <c r="B285" s="8" t="s">
        <v>704</v>
      </c>
      <c r="C285" s="20" t="s">
        <v>614</v>
      </c>
      <c r="D285" s="19" t="s">
        <v>1314</v>
      </c>
      <c r="E285" s="20" t="s">
        <v>1399</v>
      </c>
      <c r="F285" s="20">
        <v>410</v>
      </c>
      <c r="G285" s="22">
        <v>1930.1</v>
      </c>
      <c r="H285" s="22">
        <v>1930.1</v>
      </c>
      <c r="I285" s="16"/>
    </row>
    <row r="286" spans="1:9" s="3" customFormat="1" ht="24.95" customHeight="1" x14ac:dyDescent="0.2">
      <c r="A286" s="12">
        <v>282</v>
      </c>
      <c r="B286" s="8" t="s">
        <v>705</v>
      </c>
      <c r="C286" s="20" t="s">
        <v>615</v>
      </c>
      <c r="D286" s="19" t="s">
        <v>1314</v>
      </c>
      <c r="E286" s="20" t="s">
        <v>1398</v>
      </c>
      <c r="F286" s="20">
        <v>896</v>
      </c>
      <c r="G286" s="22">
        <v>6067.0680000000002</v>
      </c>
      <c r="H286" s="22">
        <v>6067.0680000000002</v>
      </c>
      <c r="I286" s="16"/>
    </row>
    <row r="287" spans="1:9" s="3" customFormat="1" ht="24.95" customHeight="1" x14ac:dyDescent="0.2">
      <c r="A287" s="12">
        <v>283</v>
      </c>
      <c r="B287" s="8" t="s">
        <v>706</v>
      </c>
      <c r="C287" s="20" t="s">
        <v>617</v>
      </c>
      <c r="D287" s="19" t="s">
        <v>1314</v>
      </c>
      <c r="E287" s="20" t="s">
        <v>1397</v>
      </c>
      <c r="F287" s="20">
        <v>388</v>
      </c>
      <c r="G287" s="22">
        <v>2080.127</v>
      </c>
      <c r="H287" s="22">
        <v>2080.127</v>
      </c>
      <c r="I287" s="16"/>
    </row>
    <row r="288" spans="1:9" s="3" customFormat="1" ht="24.95" customHeight="1" x14ac:dyDescent="0.2">
      <c r="A288" s="12">
        <v>284</v>
      </c>
      <c r="B288" s="8" t="s">
        <v>708</v>
      </c>
      <c r="C288" s="20" t="s">
        <v>618</v>
      </c>
      <c r="D288" s="19" t="s">
        <v>1314</v>
      </c>
      <c r="E288" s="20" t="s">
        <v>1389</v>
      </c>
      <c r="F288" s="20">
        <v>1072</v>
      </c>
      <c r="G288" s="22">
        <v>1754.952</v>
      </c>
      <c r="H288" s="22">
        <v>1754.952</v>
      </c>
      <c r="I288" s="16"/>
    </row>
    <row r="289" spans="1:9" s="3" customFormat="1" ht="24.95" customHeight="1" x14ac:dyDescent="0.2">
      <c r="A289" s="12">
        <v>285</v>
      </c>
      <c r="B289" s="8" t="s">
        <v>709</v>
      </c>
      <c r="C289" s="20" t="s">
        <v>620</v>
      </c>
      <c r="D289" s="19" t="s">
        <v>1316</v>
      </c>
      <c r="E289" s="20" t="s">
        <v>1214</v>
      </c>
      <c r="F289" s="20">
        <v>467</v>
      </c>
      <c r="G289" s="22">
        <v>93</v>
      </c>
      <c r="H289" s="22">
        <v>93</v>
      </c>
      <c r="I289" s="16"/>
    </row>
    <row r="290" spans="1:9" s="3" customFormat="1" ht="24.95" customHeight="1" x14ac:dyDescent="0.2">
      <c r="A290" s="12">
        <v>286</v>
      </c>
      <c r="B290" s="8" t="s">
        <v>710</v>
      </c>
      <c r="C290" s="20" t="s">
        <v>621</v>
      </c>
      <c r="D290" s="19" t="s">
        <v>1316</v>
      </c>
      <c r="E290" s="20" t="s">
        <v>1396</v>
      </c>
      <c r="F290" s="20">
        <v>2930</v>
      </c>
      <c r="G290" s="22">
        <v>586</v>
      </c>
      <c r="H290" s="22">
        <v>586</v>
      </c>
      <c r="I290" s="16"/>
    </row>
    <row r="291" spans="1:9" s="3" customFormat="1" ht="24.95" customHeight="1" x14ac:dyDescent="0.2">
      <c r="A291" s="12">
        <v>287</v>
      </c>
      <c r="B291" s="8" t="s">
        <v>711</v>
      </c>
      <c r="C291" s="20" t="s">
        <v>622</v>
      </c>
      <c r="D291" s="19" t="s">
        <v>1014</v>
      </c>
      <c r="E291" s="20" t="s">
        <v>1009</v>
      </c>
      <c r="F291" s="21">
        <v>3862</v>
      </c>
      <c r="G291" s="22">
        <v>116</v>
      </c>
      <c r="H291" s="22">
        <v>116</v>
      </c>
      <c r="I291" s="16"/>
    </row>
    <row r="292" spans="1:9" s="3" customFormat="1" ht="24.95" customHeight="1" x14ac:dyDescent="0.2">
      <c r="A292" s="12">
        <v>288</v>
      </c>
      <c r="B292" s="8" t="s">
        <v>712</v>
      </c>
      <c r="C292" s="20" t="s">
        <v>629</v>
      </c>
      <c r="D292" s="19" t="s">
        <v>1314</v>
      </c>
      <c r="E292" s="20" t="s">
        <v>1008</v>
      </c>
      <c r="F292" s="20">
        <v>15289</v>
      </c>
      <c r="G292" s="22">
        <v>8152.49</v>
      </c>
      <c r="H292" s="22">
        <v>8152.49</v>
      </c>
      <c r="I292" s="16"/>
    </row>
    <row r="293" spans="1:9" s="3" customFormat="1" ht="24.95" customHeight="1" x14ac:dyDescent="0.2">
      <c r="A293" s="12">
        <v>289</v>
      </c>
      <c r="B293" s="8" t="s">
        <v>716</v>
      </c>
      <c r="C293" s="20" t="s">
        <v>284</v>
      </c>
      <c r="D293" s="19" t="s">
        <v>39</v>
      </c>
      <c r="E293" s="20" t="s">
        <v>1395</v>
      </c>
      <c r="F293" s="20">
        <v>773</v>
      </c>
      <c r="G293" s="22">
        <v>2013</v>
      </c>
      <c r="H293" s="22">
        <v>2013</v>
      </c>
      <c r="I293" s="16"/>
    </row>
    <row r="294" spans="1:9" s="3" customFormat="1" ht="24.95" customHeight="1" x14ac:dyDescent="0.2">
      <c r="A294" s="12">
        <v>290</v>
      </c>
      <c r="B294" s="8" t="s">
        <v>717</v>
      </c>
      <c r="C294" s="20" t="s">
        <v>285</v>
      </c>
      <c r="D294" s="19" t="s">
        <v>1314</v>
      </c>
      <c r="E294" s="20" t="s">
        <v>1394</v>
      </c>
      <c r="F294" s="20">
        <v>2701</v>
      </c>
      <c r="G294" s="22">
        <v>25986.789000000001</v>
      </c>
      <c r="H294" s="22">
        <v>22355.789000000001</v>
      </c>
      <c r="I294" s="16"/>
    </row>
    <row r="295" spans="1:9" s="3" customFormat="1" ht="24.95" customHeight="1" x14ac:dyDescent="0.2">
      <c r="A295" s="12">
        <v>291</v>
      </c>
      <c r="B295" s="8" t="s">
        <v>718</v>
      </c>
      <c r="C295" s="20" t="s">
        <v>299</v>
      </c>
      <c r="D295" s="19" t="s">
        <v>1314</v>
      </c>
      <c r="E295" s="20" t="s">
        <v>1278</v>
      </c>
      <c r="F295" s="20">
        <v>982</v>
      </c>
      <c r="G295" s="22">
        <v>4531.848</v>
      </c>
      <c r="H295" s="22">
        <v>4531.848</v>
      </c>
      <c r="I295" s="16"/>
    </row>
    <row r="296" spans="1:9" s="3" customFormat="1" ht="24.95" customHeight="1" x14ac:dyDescent="0.2">
      <c r="A296" s="12">
        <v>292</v>
      </c>
      <c r="B296" s="8" t="s">
        <v>721</v>
      </c>
      <c r="C296" s="20" t="s">
        <v>443</v>
      </c>
      <c r="D296" s="19" t="s">
        <v>1356</v>
      </c>
      <c r="E296" s="20" t="s">
        <v>1367</v>
      </c>
      <c r="F296" s="20">
        <v>21767</v>
      </c>
      <c r="G296" s="22">
        <v>2177</v>
      </c>
      <c r="H296" s="22">
        <v>2177</v>
      </c>
      <c r="I296" s="16"/>
    </row>
    <row r="297" spans="1:9" s="3" customFormat="1" ht="24.95" customHeight="1" x14ac:dyDescent="0.2">
      <c r="A297" s="12">
        <v>293</v>
      </c>
      <c r="B297" s="8" t="s">
        <v>730</v>
      </c>
      <c r="C297" s="20" t="s">
        <v>577</v>
      </c>
      <c r="D297" s="19" t="s">
        <v>1316</v>
      </c>
      <c r="E297" s="20" t="s">
        <v>1457</v>
      </c>
      <c r="F297" s="20">
        <v>1161</v>
      </c>
      <c r="G297" s="22">
        <v>1219</v>
      </c>
      <c r="H297" s="22">
        <v>1219</v>
      </c>
      <c r="I297" s="16"/>
    </row>
    <row r="298" spans="1:9" s="3" customFormat="1" ht="24.95" customHeight="1" x14ac:dyDescent="0.2">
      <c r="A298" s="12">
        <v>294</v>
      </c>
      <c r="B298" s="8" t="s">
        <v>733</v>
      </c>
      <c r="C298" s="20" t="s">
        <v>362</v>
      </c>
      <c r="D298" s="19" t="s">
        <v>1314</v>
      </c>
      <c r="E298" s="20" t="s">
        <v>1318</v>
      </c>
      <c r="F298" s="20">
        <v>1316</v>
      </c>
      <c r="G298" s="22">
        <v>5539</v>
      </c>
      <c r="H298" s="22">
        <v>5539</v>
      </c>
      <c r="I298" s="16"/>
    </row>
    <row r="299" spans="1:9" s="3" customFormat="1" ht="24.95" customHeight="1" x14ac:dyDescent="0.2">
      <c r="A299" s="12">
        <v>295</v>
      </c>
      <c r="B299" s="8" t="s">
        <v>734</v>
      </c>
      <c r="C299" s="20" t="s">
        <v>374</v>
      </c>
      <c r="D299" s="19" t="s">
        <v>1314</v>
      </c>
      <c r="E299" s="20" t="s">
        <v>1318</v>
      </c>
      <c r="F299" s="20">
        <v>325</v>
      </c>
      <c r="G299" s="22">
        <v>310.274</v>
      </c>
      <c r="H299" s="22">
        <v>310.274</v>
      </c>
      <c r="I299" s="16"/>
    </row>
    <row r="300" spans="1:9" s="3" customFormat="1" ht="24.95" customHeight="1" x14ac:dyDescent="0.2">
      <c r="A300" s="12">
        <v>296</v>
      </c>
      <c r="B300" s="8" t="s">
        <v>735</v>
      </c>
      <c r="C300" s="20" t="s">
        <v>523</v>
      </c>
      <c r="D300" s="19" t="s">
        <v>1314</v>
      </c>
      <c r="E300" s="20" t="s">
        <v>1393</v>
      </c>
      <c r="F300" s="20">
        <v>2511</v>
      </c>
      <c r="G300" s="22">
        <f>18994.008+2132.404</f>
        <v>21126.412</v>
      </c>
      <c r="H300" s="22">
        <f>18994.008+2132.404</f>
        <v>21126.412</v>
      </c>
      <c r="I300" s="16"/>
    </row>
    <row r="301" spans="1:9" s="3" customFormat="1" ht="24.95" customHeight="1" x14ac:dyDescent="0.2">
      <c r="A301" s="12">
        <v>297</v>
      </c>
      <c r="B301" s="8" t="s">
        <v>736</v>
      </c>
      <c r="C301" s="20" t="s">
        <v>726</v>
      </c>
      <c r="D301" s="19" t="s">
        <v>1314</v>
      </c>
      <c r="E301" s="20" t="s">
        <v>1375</v>
      </c>
      <c r="F301" s="20">
        <v>253</v>
      </c>
      <c r="G301" s="22">
        <v>253</v>
      </c>
      <c r="H301" s="22">
        <v>253</v>
      </c>
      <c r="I301" s="16"/>
    </row>
    <row r="302" spans="1:9" s="3" customFormat="1" ht="24.95" customHeight="1" x14ac:dyDescent="0.2">
      <c r="A302" s="12">
        <v>298</v>
      </c>
      <c r="B302" s="8" t="s">
        <v>737</v>
      </c>
      <c r="C302" s="20" t="s">
        <v>787</v>
      </c>
      <c r="D302" s="19" t="s">
        <v>1314</v>
      </c>
      <c r="E302" s="20" t="s">
        <v>1375</v>
      </c>
      <c r="F302" s="20">
        <v>2240</v>
      </c>
      <c r="G302" s="22">
        <f>17977.551+17259.097+4093.002+1791.195+3431.274+859.019</f>
        <v>45411.137999999999</v>
      </c>
      <c r="H302" s="22">
        <f>17977.551+17259.097+4093.002+1791.195+3431.274+859.019</f>
        <v>45411.137999999999</v>
      </c>
      <c r="I302" s="16"/>
    </row>
    <row r="303" spans="1:9" s="3" customFormat="1" ht="24.95" customHeight="1" x14ac:dyDescent="0.2">
      <c r="A303" s="12">
        <v>299</v>
      </c>
      <c r="B303" s="8" t="s">
        <v>738</v>
      </c>
      <c r="C303" s="20" t="s">
        <v>788</v>
      </c>
      <c r="D303" s="19" t="s">
        <v>1314</v>
      </c>
      <c r="E303" s="20" t="s">
        <v>1375</v>
      </c>
      <c r="F303" s="20">
        <v>1475</v>
      </c>
      <c r="G303" s="22">
        <f>5267.863+1791.195+6703.466</f>
        <v>13762.524000000001</v>
      </c>
      <c r="H303" s="22">
        <f>5267.863+1791.195+6703.466</f>
        <v>13762.524000000001</v>
      </c>
      <c r="I303" s="16"/>
    </row>
    <row r="304" spans="1:9" s="3" customFormat="1" ht="24.95" customHeight="1" x14ac:dyDescent="0.2">
      <c r="A304" s="12">
        <v>300</v>
      </c>
      <c r="B304" s="8" t="s">
        <v>739</v>
      </c>
      <c r="C304" s="20" t="s">
        <v>792</v>
      </c>
      <c r="D304" s="19" t="s">
        <v>1314</v>
      </c>
      <c r="E304" s="20" t="s">
        <v>1375</v>
      </c>
      <c r="F304" s="20">
        <v>503</v>
      </c>
      <c r="G304" s="22">
        <v>885.99199999999996</v>
      </c>
      <c r="H304" s="22">
        <v>885.99199999999996</v>
      </c>
      <c r="I304" s="16"/>
    </row>
    <row r="305" spans="1:9" s="3" customFormat="1" ht="24.95" customHeight="1" x14ac:dyDescent="0.2">
      <c r="A305" s="12">
        <v>301</v>
      </c>
      <c r="B305" s="8" t="s">
        <v>740</v>
      </c>
      <c r="C305" s="20" t="s">
        <v>793</v>
      </c>
      <c r="D305" s="19" t="s">
        <v>1314</v>
      </c>
      <c r="E305" s="20" t="s">
        <v>1392</v>
      </c>
      <c r="F305" s="20">
        <v>4080</v>
      </c>
      <c r="G305" s="22">
        <v>94861.115999999995</v>
      </c>
      <c r="H305" s="22">
        <v>94861.115999999995</v>
      </c>
      <c r="I305" s="16"/>
    </row>
    <row r="306" spans="1:9" s="3" customFormat="1" ht="24.95" customHeight="1" x14ac:dyDescent="0.2">
      <c r="A306" s="12">
        <v>302</v>
      </c>
      <c r="B306" s="8" t="s">
        <v>741</v>
      </c>
      <c r="C306" s="20" t="s">
        <v>807</v>
      </c>
      <c r="D306" s="19" t="s">
        <v>1314</v>
      </c>
      <c r="E306" s="20" t="s">
        <v>1375</v>
      </c>
      <c r="F306" s="20">
        <v>1085</v>
      </c>
      <c r="G306" s="22">
        <v>1485</v>
      </c>
      <c r="H306" s="22">
        <v>1485</v>
      </c>
      <c r="I306" s="16"/>
    </row>
    <row r="307" spans="1:9" s="3" customFormat="1" ht="24.95" customHeight="1" x14ac:dyDescent="0.2">
      <c r="A307" s="12">
        <v>303</v>
      </c>
      <c r="B307" s="8" t="s">
        <v>742</v>
      </c>
      <c r="C307" s="20" t="s">
        <v>300</v>
      </c>
      <c r="D307" s="19" t="s">
        <v>1314</v>
      </c>
      <c r="E307" s="20" t="s">
        <v>1278</v>
      </c>
      <c r="F307" s="20">
        <v>44</v>
      </c>
      <c r="G307" s="22">
        <v>9</v>
      </c>
      <c r="H307" s="22">
        <v>9</v>
      </c>
      <c r="I307" s="16"/>
    </row>
    <row r="308" spans="1:9" s="3" customFormat="1" ht="24.95" customHeight="1" x14ac:dyDescent="0.2">
      <c r="A308" s="12">
        <v>304</v>
      </c>
      <c r="B308" s="8" t="s">
        <v>743</v>
      </c>
      <c r="C308" s="20" t="s">
        <v>301</v>
      </c>
      <c r="D308" s="19" t="s">
        <v>1314</v>
      </c>
      <c r="E308" s="20" t="s">
        <v>1391</v>
      </c>
      <c r="F308" s="20">
        <v>1281</v>
      </c>
      <c r="G308" s="22">
        <v>3422.3359999999998</v>
      </c>
      <c r="H308" s="22">
        <v>1615.336</v>
      </c>
      <c r="I308" s="16"/>
    </row>
    <row r="309" spans="1:9" s="3" customFormat="1" ht="24.95" customHeight="1" x14ac:dyDescent="0.2">
      <c r="A309" s="12">
        <v>305</v>
      </c>
      <c r="B309" s="8" t="s">
        <v>744</v>
      </c>
      <c r="C309" s="20" t="s">
        <v>302</v>
      </c>
      <c r="D309" s="19" t="s">
        <v>1314</v>
      </c>
      <c r="E309" s="20" t="s">
        <v>1278</v>
      </c>
      <c r="F309" s="20">
        <v>17</v>
      </c>
      <c r="G309" s="22">
        <v>4</v>
      </c>
      <c r="H309" s="22">
        <v>4</v>
      </c>
      <c r="I309" s="16"/>
    </row>
    <row r="310" spans="1:9" s="3" customFormat="1" ht="24.95" customHeight="1" x14ac:dyDescent="0.2">
      <c r="A310" s="12">
        <v>306</v>
      </c>
      <c r="B310" s="8" t="s">
        <v>745</v>
      </c>
      <c r="C310" s="20" t="s">
        <v>441</v>
      </c>
      <c r="D310" s="19" t="s">
        <v>1314</v>
      </c>
      <c r="E310" s="20" t="s">
        <v>1367</v>
      </c>
      <c r="F310" s="20">
        <v>2410</v>
      </c>
      <c r="G310" s="22">
        <v>1975</v>
      </c>
      <c r="H310" s="22">
        <v>1975</v>
      </c>
      <c r="I310" s="16"/>
    </row>
    <row r="311" spans="1:9" s="3" customFormat="1" ht="24.95" customHeight="1" x14ac:dyDescent="0.2">
      <c r="A311" s="12">
        <v>307</v>
      </c>
      <c r="B311" s="8" t="s">
        <v>746</v>
      </c>
      <c r="C311" s="20" t="s">
        <v>819</v>
      </c>
      <c r="D311" s="19" t="s">
        <v>1314</v>
      </c>
      <c r="E311" s="20" t="s">
        <v>1327</v>
      </c>
      <c r="F311" s="20">
        <v>910</v>
      </c>
      <c r="G311" s="22">
        <v>18</v>
      </c>
      <c r="H311" s="22">
        <v>18</v>
      </c>
      <c r="I311" s="16"/>
    </row>
    <row r="312" spans="1:9" s="3" customFormat="1" ht="24.95" customHeight="1" x14ac:dyDescent="0.2">
      <c r="A312" s="12">
        <v>308</v>
      </c>
      <c r="B312" s="8" t="s">
        <v>747</v>
      </c>
      <c r="C312" s="20" t="s">
        <v>820</v>
      </c>
      <c r="D312" s="19" t="s">
        <v>1314</v>
      </c>
      <c r="E312" s="20" t="s">
        <v>1460</v>
      </c>
      <c r="F312" s="20">
        <v>2257</v>
      </c>
      <c r="G312" s="22">
        <v>52010.165000000001</v>
      </c>
      <c r="H312" s="22">
        <v>52010.165000000001</v>
      </c>
      <c r="I312" s="16"/>
    </row>
    <row r="313" spans="1:9" s="3" customFormat="1" ht="24.95" customHeight="1" x14ac:dyDescent="0.2">
      <c r="A313" s="12">
        <v>309</v>
      </c>
      <c r="B313" s="8" t="s">
        <v>748</v>
      </c>
      <c r="C313" s="20" t="s">
        <v>866</v>
      </c>
      <c r="D313" s="19" t="s">
        <v>1314</v>
      </c>
      <c r="E313" s="20" t="s">
        <v>1274</v>
      </c>
      <c r="F313" s="20">
        <v>287</v>
      </c>
      <c r="G313" s="22">
        <v>57</v>
      </c>
      <c r="H313" s="22">
        <v>57</v>
      </c>
      <c r="I313" s="16"/>
    </row>
    <row r="314" spans="1:9" s="3" customFormat="1" ht="24.95" customHeight="1" x14ac:dyDescent="0.2">
      <c r="A314" s="12">
        <v>310</v>
      </c>
      <c r="B314" s="8" t="s">
        <v>749</v>
      </c>
      <c r="C314" s="20" t="s">
        <v>867</v>
      </c>
      <c r="D314" s="19" t="s">
        <v>1314</v>
      </c>
      <c r="E314" s="20" t="s">
        <v>1274</v>
      </c>
      <c r="F314" s="20">
        <v>3673</v>
      </c>
      <c r="G314" s="22">
        <f>47004.645+1068.738+7443.254</f>
        <v>55516.636999999995</v>
      </c>
      <c r="H314" s="22">
        <f>47004.645+1068.738+7443.254</f>
        <v>55516.636999999995</v>
      </c>
      <c r="I314" s="16"/>
    </row>
    <row r="315" spans="1:9" s="3" customFormat="1" ht="24.95" customHeight="1" x14ac:dyDescent="0.2">
      <c r="A315" s="12">
        <v>311</v>
      </c>
      <c r="B315" s="8" t="s">
        <v>750</v>
      </c>
      <c r="C315" s="20" t="s">
        <v>868</v>
      </c>
      <c r="D315" s="19" t="s">
        <v>1314</v>
      </c>
      <c r="E315" s="20" t="s">
        <v>1274</v>
      </c>
      <c r="F315" s="20">
        <v>2602</v>
      </c>
      <c r="G315" s="22">
        <f>50465.478+1068.738+988.725</f>
        <v>52522.940999999999</v>
      </c>
      <c r="H315" s="22">
        <f>50465.478+1068.738+988.725</f>
        <v>52522.940999999999</v>
      </c>
      <c r="I315" s="16"/>
    </row>
    <row r="316" spans="1:9" s="3" customFormat="1" ht="24.95" customHeight="1" x14ac:dyDescent="0.2">
      <c r="A316" s="12">
        <v>312</v>
      </c>
      <c r="B316" s="8" t="s">
        <v>751</v>
      </c>
      <c r="C316" s="20" t="s">
        <v>328</v>
      </c>
      <c r="D316" s="19" t="s">
        <v>1314</v>
      </c>
      <c r="E316" s="20" t="s">
        <v>1318</v>
      </c>
      <c r="F316" s="20">
        <v>1174</v>
      </c>
      <c r="G316" s="22">
        <v>5642.817</v>
      </c>
      <c r="H316" s="22">
        <v>5642.817</v>
      </c>
      <c r="I316" s="16"/>
    </row>
    <row r="317" spans="1:9" s="3" customFormat="1" ht="24.95" customHeight="1" x14ac:dyDescent="0.2">
      <c r="A317" s="12">
        <v>313</v>
      </c>
      <c r="B317" s="8" t="s">
        <v>752</v>
      </c>
      <c r="C317" s="20" t="s">
        <v>413</v>
      </c>
      <c r="D317" s="19" t="s">
        <v>1314</v>
      </c>
      <c r="E317" s="20" t="s">
        <v>1318</v>
      </c>
      <c r="F317" s="20">
        <v>1528</v>
      </c>
      <c r="G317" s="22">
        <v>4904.3860000000004</v>
      </c>
      <c r="H317" s="22">
        <v>4904.3860000000004</v>
      </c>
      <c r="I317" s="16"/>
    </row>
    <row r="318" spans="1:9" s="3" customFormat="1" ht="24.95" customHeight="1" x14ac:dyDescent="0.2">
      <c r="A318" s="12">
        <v>314</v>
      </c>
      <c r="B318" s="8" t="s">
        <v>753</v>
      </c>
      <c r="C318" s="20" t="s">
        <v>486</v>
      </c>
      <c r="D318" s="19" t="s">
        <v>1012</v>
      </c>
      <c r="E318" s="20" t="s">
        <v>1369</v>
      </c>
      <c r="F318" s="20">
        <v>535</v>
      </c>
      <c r="G318" s="22">
        <v>27</v>
      </c>
      <c r="H318" s="22">
        <v>27</v>
      </c>
      <c r="I318" s="16"/>
    </row>
    <row r="319" spans="1:9" s="3" customFormat="1" ht="24.95" customHeight="1" x14ac:dyDescent="0.2">
      <c r="A319" s="12">
        <v>315</v>
      </c>
      <c r="B319" s="8" t="s">
        <v>756</v>
      </c>
      <c r="C319" s="20" t="s">
        <v>566</v>
      </c>
      <c r="D319" s="19" t="s">
        <v>1314</v>
      </c>
      <c r="E319" s="20" t="s">
        <v>1390</v>
      </c>
      <c r="F319" s="20">
        <v>1645</v>
      </c>
      <c r="G319" s="22">
        <v>47065.894999999997</v>
      </c>
      <c r="H319" s="22">
        <v>47065.894999999997</v>
      </c>
      <c r="I319" s="16"/>
    </row>
    <row r="320" spans="1:9" s="3" customFormat="1" ht="24.95" customHeight="1" x14ac:dyDescent="0.2">
      <c r="A320" s="12">
        <v>316</v>
      </c>
      <c r="B320" s="8" t="s">
        <v>757</v>
      </c>
      <c r="C320" s="20" t="s">
        <v>579</v>
      </c>
      <c r="D320" s="19" t="s">
        <v>1314</v>
      </c>
      <c r="E320" s="20" t="s">
        <v>1390</v>
      </c>
      <c r="F320" s="20">
        <v>1615</v>
      </c>
      <c r="G320" s="22">
        <v>6513.2030000000004</v>
      </c>
      <c r="H320" s="22">
        <v>4316.7920000000004</v>
      </c>
      <c r="I320" s="16"/>
    </row>
    <row r="321" spans="1:9" s="3" customFormat="1" ht="24.95" customHeight="1" x14ac:dyDescent="0.2">
      <c r="A321" s="12">
        <v>317</v>
      </c>
      <c r="B321" s="8" t="s">
        <v>758</v>
      </c>
      <c r="C321" s="20" t="s">
        <v>581</v>
      </c>
      <c r="D321" s="19" t="s">
        <v>1314</v>
      </c>
      <c r="E321" s="20" t="s">
        <v>1375</v>
      </c>
      <c r="F321" s="20">
        <v>1442</v>
      </c>
      <c r="G321" s="22">
        <v>1828.4860000000001</v>
      </c>
      <c r="H321" s="22">
        <v>1828.4860000000001</v>
      </c>
      <c r="I321" s="16"/>
    </row>
    <row r="322" spans="1:9" s="3" customFormat="1" ht="24.95" customHeight="1" x14ac:dyDescent="0.2">
      <c r="A322" s="12">
        <v>318</v>
      </c>
      <c r="B322" s="8" t="s">
        <v>759</v>
      </c>
      <c r="C322" s="20" t="s">
        <v>582</v>
      </c>
      <c r="D322" s="19" t="s">
        <v>1314</v>
      </c>
      <c r="E322" s="20" t="s">
        <v>1375</v>
      </c>
      <c r="F322" s="20">
        <v>1199</v>
      </c>
      <c r="G322" s="22">
        <v>1979.127</v>
      </c>
      <c r="H322" s="22">
        <v>1979.127</v>
      </c>
      <c r="I322" s="16"/>
    </row>
    <row r="323" spans="1:9" s="3" customFormat="1" ht="24.95" customHeight="1" x14ac:dyDescent="0.2">
      <c r="A323" s="12">
        <v>319</v>
      </c>
      <c r="B323" s="8" t="s">
        <v>760</v>
      </c>
      <c r="C323" s="20" t="s">
        <v>583</v>
      </c>
      <c r="D323" s="19" t="s">
        <v>1314</v>
      </c>
      <c r="E323" s="20" t="s">
        <v>1375</v>
      </c>
      <c r="F323" s="20">
        <v>1507</v>
      </c>
      <c r="G323" s="22">
        <v>1118</v>
      </c>
      <c r="H323" s="22">
        <v>1118</v>
      </c>
      <c r="I323" s="16"/>
    </row>
    <row r="324" spans="1:9" s="3" customFormat="1" ht="24.95" customHeight="1" x14ac:dyDescent="0.2">
      <c r="A324" s="12">
        <v>320</v>
      </c>
      <c r="B324" s="8" t="s">
        <v>761</v>
      </c>
      <c r="C324" s="20" t="s">
        <v>591</v>
      </c>
      <c r="D324" s="19" t="s">
        <v>1314</v>
      </c>
      <c r="E324" s="20" t="s">
        <v>1248</v>
      </c>
      <c r="F324" s="20">
        <v>74</v>
      </c>
      <c r="G324" s="22">
        <v>99</v>
      </c>
      <c r="H324" s="22">
        <v>99</v>
      </c>
      <c r="I324" s="16"/>
    </row>
    <row r="325" spans="1:9" s="3" customFormat="1" ht="24.95" customHeight="1" x14ac:dyDescent="0.2">
      <c r="A325" s="12">
        <v>321</v>
      </c>
      <c r="B325" s="8" t="s">
        <v>763</v>
      </c>
      <c r="C325" s="20" t="s">
        <v>592</v>
      </c>
      <c r="D325" s="19" t="s">
        <v>1314</v>
      </c>
      <c r="E325" s="20" t="s">
        <v>1248</v>
      </c>
      <c r="F325" s="20">
        <v>1147</v>
      </c>
      <c r="G325" s="22">
        <v>909</v>
      </c>
      <c r="H325" s="22">
        <v>909</v>
      </c>
      <c r="I325" s="16"/>
    </row>
    <row r="326" spans="1:9" s="3" customFormat="1" ht="24.95" customHeight="1" x14ac:dyDescent="0.2">
      <c r="A326" s="12">
        <v>322</v>
      </c>
      <c r="B326" s="8" t="s">
        <v>764</v>
      </c>
      <c r="C326" s="20" t="s">
        <v>593</v>
      </c>
      <c r="D326" s="19" t="s">
        <v>1314</v>
      </c>
      <c r="E326" s="20" t="s">
        <v>1248</v>
      </c>
      <c r="F326" s="20">
        <v>5354</v>
      </c>
      <c r="G326" s="22">
        <v>268</v>
      </c>
      <c r="H326" s="22">
        <v>268</v>
      </c>
      <c r="I326" s="16"/>
    </row>
    <row r="327" spans="1:9" s="3" customFormat="1" ht="24.95" customHeight="1" x14ac:dyDescent="0.2">
      <c r="A327" s="12">
        <v>323</v>
      </c>
      <c r="B327" s="8" t="s">
        <v>765</v>
      </c>
      <c r="C327" s="20" t="s">
        <v>612</v>
      </c>
      <c r="D327" s="19" t="s">
        <v>1012</v>
      </c>
      <c r="E327" s="20" t="s">
        <v>1389</v>
      </c>
      <c r="F327" s="20">
        <v>128</v>
      </c>
      <c r="G327" s="22">
        <v>367.84</v>
      </c>
      <c r="H327" s="22">
        <v>367.84</v>
      </c>
      <c r="I327" s="16"/>
    </row>
    <row r="328" spans="1:9" s="3" customFormat="1" ht="24.95" customHeight="1" x14ac:dyDescent="0.2">
      <c r="A328" s="12">
        <v>324</v>
      </c>
      <c r="B328" s="8" t="s">
        <v>766</v>
      </c>
      <c r="C328" s="20" t="s">
        <v>153</v>
      </c>
      <c r="D328" s="19" t="s">
        <v>1310</v>
      </c>
      <c r="E328" s="20" t="s">
        <v>1011</v>
      </c>
      <c r="F328" s="20">
        <v>5848</v>
      </c>
      <c r="G328" s="22">
        <v>23</v>
      </c>
      <c r="H328" s="22">
        <v>23</v>
      </c>
      <c r="I328" s="16"/>
    </row>
    <row r="329" spans="1:9" s="3" customFormat="1" ht="24.95" customHeight="1" x14ac:dyDescent="0.2">
      <c r="A329" s="12">
        <v>325</v>
      </c>
      <c r="B329" s="8" t="s">
        <v>767</v>
      </c>
      <c r="C329" s="20" t="s">
        <v>216</v>
      </c>
      <c r="D329" s="19" t="s">
        <v>1012</v>
      </c>
      <c r="E329" s="20" t="s">
        <v>1011</v>
      </c>
      <c r="F329" s="20">
        <v>1562</v>
      </c>
      <c r="G329" s="22">
        <v>156</v>
      </c>
      <c r="H329" s="22">
        <v>156</v>
      </c>
      <c r="I329" s="16"/>
    </row>
    <row r="330" spans="1:9" s="3" customFormat="1" ht="24.95" customHeight="1" x14ac:dyDescent="0.2">
      <c r="A330" s="12">
        <v>326</v>
      </c>
      <c r="B330" s="8" t="s">
        <v>770</v>
      </c>
      <c r="C330" s="20" t="s">
        <v>84</v>
      </c>
      <c r="D330" s="19" t="s">
        <v>1388</v>
      </c>
      <c r="E330" s="20" t="s">
        <v>1011</v>
      </c>
      <c r="F330" s="20">
        <v>22834</v>
      </c>
      <c r="G330" s="22">
        <v>137</v>
      </c>
      <c r="H330" s="22">
        <v>137</v>
      </c>
      <c r="I330" s="16"/>
    </row>
    <row r="331" spans="1:9" s="3" customFormat="1" ht="24.95" customHeight="1" x14ac:dyDescent="0.2">
      <c r="A331" s="12">
        <v>327</v>
      </c>
      <c r="B331" s="8" t="s">
        <v>771</v>
      </c>
      <c r="C331" s="20" t="s">
        <v>98</v>
      </c>
      <c r="D331" s="19" t="s">
        <v>1012</v>
      </c>
      <c r="E331" s="20" t="s">
        <v>1011</v>
      </c>
      <c r="F331" s="20">
        <v>6079</v>
      </c>
      <c r="G331" s="22">
        <v>36</v>
      </c>
      <c r="H331" s="22">
        <v>36</v>
      </c>
      <c r="I331" s="16"/>
    </row>
    <row r="332" spans="1:9" s="3" customFormat="1" ht="24.95" customHeight="1" x14ac:dyDescent="0.2">
      <c r="A332" s="12">
        <v>328</v>
      </c>
      <c r="B332" s="8" t="s">
        <v>772</v>
      </c>
      <c r="C332" s="20" t="s">
        <v>103</v>
      </c>
      <c r="D332" s="19" t="s">
        <v>1014</v>
      </c>
      <c r="E332" s="20" t="s">
        <v>1011</v>
      </c>
      <c r="F332" s="20">
        <v>12961</v>
      </c>
      <c r="G332" s="22">
        <v>52</v>
      </c>
      <c r="H332" s="22">
        <v>52</v>
      </c>
      <c r="I332" s="16"/>
    </row>
    <row r="333" spans="1:9" s="3" customFormat="1" ht="24.95" customHeight="1" x14ac:dyDescent="0.2">
      <c r="A333" s="12">
        <v>329</v>
      </c>
      <c r="B333" s="8" t="s">
        <v>773</v>
      </c>
      <c r="C333" s="20" t="s">
        <v>161</v>
      </c>
      <c r="D333" s="19" t="s">
        <v>1010</v>
      </c>
      <c r="E333" s="20" t="s">
        <v>1011</v>
      </c>
      <c r="F333" s="20">
        <v>2174</v>
      </c>
      <c r="G333" s="22">
        <v>13</v>
      </c>
      <c r="H333" s="22">
        <v>13</v>
      </c>
      <c r="I333" s="16"/>
    </row>
    <row r="334" spans="1:9" s="3" customFormat="1" ht="24.95" customHeight="1" x14ac:dyDescent="0.2">
      <c r="A334" s="12">
        <v>330</v>
      </c>
      <c r="B334" s="8" t="s">
        <v>774</v>
      </c>
      <c r="C334" s="20" t="s">
        <v>169</v>
      </c>
      <c r="D334" s="19" t="s">
        <v>1010</v>
      </c>
      <c r="E334" s="20" t="s">
        <v>1011</v>
      </c>
      <c r="F334" s="20">
        <v>16043</v>
      </c>
      <c r="G334" s="22">
        <v>96</v>
      </c>
      <c r="H334" s="22">
        <v>96</v>
      </c>
      <c r="I334" s="16"/>
    </row>
    <row r="335" spans="1:9" s="3" customFormat="1" ht="24.95" customHeight="1" x14ac:dyDescent="0.2">
      <c r="A335" s="12">
        <v>331</v>
      </c>
      <c r="B335" s="8" t="s">
        <v>778</v>
      </c>
      <c r="C335" s="20" t="s">
        <v>157</v>
      </c>
      <c r="D335" s="19" t="s">
        <v>1012</v>
      </c>
      <c r="E335" s="20" t="s">
        <v>1011</v>
      </c>
      <c r="F335" s="20">
        <v>9258</v>
      </c>
      <c r="G335" s="22">
        <v>460</v>
      </c>
      <c r="H335" s="22">
        <v>460</v>
      </c>
      <c r="I335" s="16"/>
    </row>
    <row r="336" spans="1:9" s="3" customFormat="1" ht="24.95" customHeight="1" x14ac:dyDescent="0.2">
      <c r="A336" s="12">
        <v>332</v>
      </c>
      <c r="B336" s="8" t="s">
        <v>779</v>
      </c>
      <c r="C336" s="20" t="s">
        <v>160</v>
      </c>
      <c r="D336" s="19" t="s">
        <v>1012</v>
      </c>
      <c r="E336" s="20" t="s">
        <v>1011</v>
      </c>
      <c r="F336" s="20">
        <v>890</v>
      </c>
      <c r="G336" s="22">
        <v>45</v>
      </c>
      <c r="H336" s="22">
        <v>45</v>
      </c>
      <c r="I336" s="16"/>
    </row>
    <row r="337" spans="1:9" s="3" customFormat="1" ht="24.95" customHeight="1" x14ac:dyDescent="0.2">
      <c r="A337" s="12">
        <v>333</v>
      </c>
      <c r="B337" s="8" t="s">
        <v>780</v>
      </c>
      <c r="C337" s="20" t="s">
        <v>1461</v>
      </c>
      <c r="D337" s="19" t="s">
        <v>1014</v>
      </c>
      <c r="E337" s="20" t="s">
        <v>1011</v>
      </c>
      <c r="F337" s="20">
        <v>526</v>
      </c>
      <c r="G337" s="22">
        <v>2.1</v>
      </c>
      <c r="H337" s="22">
        <v>2.1</v>
      </c>
      <c r="I337" s="16"/>
    </row>
    <row r="338" spans="1:9" s="3" customFormat="1" ht="24.95" customHeight="1" x14ac:dyDescent="0.2">
      <c r="A338" s="12">
        <v>334</v>
      </c>
      <c r="B338" s="8" t="s">
        <v>781</v>
      </c>
      <c r="C338" s="20" t="s">
        <v>159</v>
      </c>
      <c r="D338" s="19" t="s">
        <v>1012</v>
      </c>
      <c r="E338" s="20" t="s">
        <v>1011</v>
      </c>
      <c r="F338" s="20">
        <v>1260</v>
      </c>
      <c r="G338" s="22">
        <v>3250</v>
      </c>
      <c r="H338" s="22">
        <v>3250</v>
      </c>
      <c r="I338" s="16"/>
    </row>
    <row r="339" spans="1:9" s="3" customFormat="1" ht="24.95" customHeight="1" x14ac:dyDescent="0.2">
      <c r="A339" s="12">
        <v>335</v>
      </c>
      <c r="B339" s="8" t="s">
        <v>782</v>
      </c>
      <c r="C339" s="20" t="s">
        <v>163</v>
      </c>
      <c r="D339" s="19" t="s">
        <v>1014</v>
      </c>
      <c r="E339" s="20" t="s">
        <v>1011</v>
      </c>
      <c r="F339" s="20">
        <v>733</v>
      </c>
      <c r="G339" s="22">
        <v>3</v>
      </c>
      <c r="H339" s="22">
        <v>3</v>
      </c>
      <c r="I339" s="16"/>
    </row>
    <row r="340" spans="1:9" s="3" customFormat="1" ht="24.95" customHeight="1" x14ac:dyDescent="0.2">
      <c r="A340" s="12">
        <v>336</v>
      </c>
      <c r="B340" s="8" t="s">
        <v>783</v>
      </c>
      <c r="C340" s="20" t="s">
        <v>165</v>
      </c>
      <c r="D340" s="19" t="s">
        <v>1012</v>
      </c>
      <c r="E340" s="20" t="s">
        <v>1011</v>
      </c>
      <c r="F340" s="20">
        <v>2740</v>
      </c>
      <c r="G340" s="22">
        <v>137</v>
      </c>
      <c r="H340" s="22">
        <v>137</v>
      </c>
      <c r="I340" s="16"/>
    </row>
    <row r="341" spans="1:9" s="3" customFormat="1" ht="24.95" customHeight="1" x14ac:dyDescent="0.2">
      <c r="A341" s="12">
        <v>337</v>
      </c>
      <c r="B341" s="8" t="s">
        <v>784</v>
      </c>
      <c r="C341" s="20" t="s">
        <v>167</v>
      </c>
      <c r="D341" s="19" t="s">
        <v>1012</v>
      </c>
      <c r="E341" s="20" t="s">
        <v>1011</v>
      </c>
      <c r="F341" s="20">
        <v>1257</v>
      </c>
      <c r="G341" s="22">
        <v>63</v>
      </c>
      <c r="H341" s="22">
        <v>63</v>
      </c>
      <c r="I341" s="16"/>
    </row>
    <row r="342" spans="1:9" s="3" customFormat="1" ht="24.95" customHeight="1" x14ac:dyDescent="0.2">
      <c r="A342" s="12">
        <v>338</v>
      </c>
      <c r="B342" s="8" t="s">
        <v>785</v>
      </c>
      <c r="C342" s="20" t="s">
        <v>170</v>
      </c>
      <c r="D342" s="19" t="s">
        <v>1012</v>
      </c>
      <c r="E342" s="20" t="s">
        <v>1011</v>
      </c>
      <c r="F342" s="20">
        <v>747</v>
      </c>
      <c r="G342" s="22">
        <v>37</v>
      </c>
      <c r="H342" s="22">
        <v>37</v>
      </c>
      <c r="I342" s="16"/>
    </row>
    <row r="343" spans="1:9" s="3" customFormat="1" ht="24.95" customHeight="1" x14ac:dyDescent="0.2">
      <c r="A343" s="12">
        <v>339</v>
      </c>
      <c r="B343" s="8" t="s">
        <v>786</v>
      </c>
      <c r="C343" s="20" t="s">
        <v>171</v>
      </c>
      <c r="D343" s="19" t="s">
        <v>1012</v>
      </c>
      <c r="E343" s="20" t="s">
        <v>1011</v>
      </c>
      <c r="F343" s="20">
        <v>4364</v>
      </c>
      <c r="G343" s="22">
        <v>218</v>
      </c>
      <c r="H343" s="22">
        <v>218</v>
      </c>
      <c r="I343" s="16"/>
    </row>
    <row r="344" spans="1:9" s="3" customFormat="1" ht="24.95" customHeight="1" x14ac:dyDescent="0.2">
      <c r="A344" s="12">
        <v>340</v>
      </c>
      <c r="B344" s="8" t="s">
        <v>789</v>
      </c>
      <c r="C344" s="20" t="s">
        <v>261</v>
      </c>
      <c r="D344" s="19" t="s">
        <v>1014</v>
      </c>
      <c r="E344" s="20" t="s">
        <v>1011</v>
      </c>
      <c r="F344" s="20">
        <v>2310</v>
      </c>
      <c r="G344" s="22">
        <v>9</v>
      </c>
      <c r="H344" s="22">
        <v>9</v>
      </c>
      <c r="I344" s="16"/>
    </row>
    <row r="345" spans="1:9" s="3" customFormat="1" ht="24.95" customHeight="1" x14ac:dyDescent="0.2">
      <c r="A345" s="12">
        <v>341</v>
      </c>
      <c r="B345" s="8" t="s">
        <v>791</v>
      </c>
      <c r="C345" s="20" t="s">
        <v>262</v>
      </c>
      <c r="D345" s="19" t="s">
        <v>1012</v>
      </c>
      <c r="E345" s="20" t="s">
        <v>1011</v>
      </c>
      <c r="F345" s="20">
        <v>3388</v>
      </c>
      <c r="G345" s="22">
        <v>169</v>
      </c>
      <c r="H345" s="22">
        <v>169</v>
      </c>
      <c r="I345" s="16"/>
    </row>
    <row r="346" spans="1:9" s="3" customFormat="1" ht="24.95" customHeight="1" x14ac:dyDescent="0.2">
      <c r="A346" s="12">
        <v>342</v>
      </c>
      <c r="B346" s="8" t="s">
        <v>794</v>
      </c>
      <c r="C346" s="20" t="s">
        <v>264</v>
      </c>
      <c r="D346" s="19" t="s">
        <v>1012</v>
      </c>
      <c r="E346" s="20" t="s">
        <v>1011</v>
      </c>
      <c r="F346" s="20">
        <v>7330</v>
      </c>
      <c r="G346" s="22">
        <v>1603.154</v>
      </c>
      <c r="H346" s="22">
        <v>1603.154</v>
      </c>
      <c r="I346" s="16"/>
    </row>
    <row r="347" spans="1:9" s="3" customFormat="1" ht="24.95" customHeight="1" x14ac:dyDescent="0.2">
      <c r="A347" s="12">
        <v>343</v>
      </c>
      <c r="B347" s="8" t="s">
        <v>795</v>
      </c>
      <c r="C347" s="20" t="s">
        <v>45</v>
      </c>
      <c r="D347" s="19" t="s">
        <v>1014</v>
      </c>
      <c r="E347" s="20" t="s">
        <v>1011</v>
      </c>
      <c r="F347" s="20">
        <v>712</v>
      </c>
      <c r="G347" s="22">
        <v>3</v>
      </c>
      <c r="H347" s="22">
        <v>3</v>
      </c>
      <c r="I347" s="16"/>
    </row>
    <row r="348" spans="1:9" s="3" customFormat="1" ht="24.95" customHeight="1" x14ac:dyDescent="0.2">
      <c r="A348" s="12">
        <v>344</v>
      </c>
      <c r="B348" s="8" t="s">
        <v>796</v>
      </c>
      <c r="C348" s="20" t="s">
        <v>47</v>
      </c>
      <c r="D348" s="19" t="s">
        <v>1013</v>
      </c>
      <c r="E348" s="20" t="s">
        <v>1011</v>
      </c>
      <c r="F348" s="20">
        <v>2483</v>
      </c>
      <c r="G348" s="22">
        <v>124</v>
      </c>
      <c r="H348" s="22">
        <v>124</v>
      </c>
      <c r="I348" s="16"/>
    </row>
    <row r="349" spans="1:9" s="3" customFormat="1" ht="24.95" customHeight="1" x14ac:dyDescent="0.2">
      <c r="A349" s="12">
        <v>345</v>
      </c>
      <c r="B349" s="8" t="s">
        <v>797</v>
      </c>
      <c r="C349" s="20" t="s">
        <v>60</v>
      </c>
      <c r="D349" s="19" t="s">
        <v>1012</v>
      </c>
      <c r="E349" s="20" t="s">
        <v>1011</v>
      </c>
      <c r="F349" s="20">
        <v>2457</v>
      </c>
      <c r="G349" s="22">
        <v>123</v>
      </c>
      <c r="H349" s="22">
        <v>123</v>
      </c>
      <c r="I349" s="16"/>
    </row>
    <row r="350" spans="1:9" s="3" customFormat="1" ht="24.95" customHeight="1" x14ac:dyDescent="0.2">
      <c r="A350" s="12">
        <v>346</v>
      </c>
      <c r="B350" s="8" t="s">
        <v>798</v>
      </c>
      <c r="C350" s="20" t="s">
        <v>61</v>
      </c>
      <c r="D350" s="19" t="s">
        <v>1014</v>
      </c>
      <c r="E350" s="20" t="s">
        <v>1011</v>
      </c>
      <c r="F350" s="20">
        <v>843</v>
      </c>
      <c r="G350" s="22">
        <v>3</v>
      </c>
      <c r="H350" s="22">
        <v>3</v>
      </c>
      <c r="I350" s="16"/>
    </row>
    <row r="351" spans="1:9" s="3" customFormat="1" ht="24.95" customHeight="1" x14ac:dyDescent="0.2">
      <c r="A351" s="12">
        <v>347</v>
      </c>
      <c r="B351" s="8" t="s">
        <v>799</v>
      </c>
      <c r="C351" s="20" t="s">
        <v>62</v>
      </c>
      <c r="D351" s="19" t="s">
        <v>1012</v>
      </c>
      <c r="E351" s="20" t="s">
        <v>1011</v>
      </c>
      <c r="F351" s="20">
        <v>759</v>
      </c>
      <c r="G351" s="22">
        <v>38</v>
      </c>
      <c r="H351" s="22">
        <v>38</v>
      </c>
      <c r="I351" s="16"/>
    </row>
    <row r="352" spans="1:9" s="3" customFormat="1" ht="24.95" customHeight="1" x14ac:dyDescent="0.2">
      <c r="A352" s="12">
        <v>348</v>
      </c>
      <c r="B352" s="8" t="s">
        <v>800</v>
      </c>
      <c r="C352" s="20" t="s">
        <v>63</v>
      </c>
      <c r="D352" s="19" t="s">
        <v>1012</v>
      </c>
      <c r="E352" s="20" t="s">
        <v>1011</v>
      </c>
      <c r="F352" s="20">
        <v>304</v>
      </c>
      <c r="G352" s="22">
        <v>15</v>
      </c>
      <c r="H352" s="22">
        <v>15</v>
      </c>
      <c r="I352" s="16"/>
    </row>
    <row r="353" spans="1:9" s="3" customFormat="1" ht="24.95" customHeight="1" x14ac:dyDescent="0.2">
      <c r="A353" s="12">
        <v>349</v>
      </c>
      <c r="B353" s="8" t="s">
        <v>801</v>
      </c>
      <c r="C353" s="20" t="s">
        <v>64</v>
      </c>
      <c r="D353" s="19" t="s">
        <v>1012</v>
      </c>
      <c r="E353" s="20" t="s">
        <v>1011</v>
      </c>
      <c r="F353" s="20">
        <v>1605</v>
      </c>
      <c r="G353" s="22">
        <v>80</v>
      </c>
      <c r="H353" s="22">
        <v>80</v>
      </c>
      <c r="I353" s="16"/>
    </row>
    <row r="354" spans="1:9" s="3" customFormat="1" ht="24.95" customHeight="1" x14ac:dyDescent="0.2">
      <c r="A354" s="12">
        <v>350</v>
      </c>
      <c r="B354" s="8" t="s">
        <v>802</v>
      </c>
      <c r="C354" s="20" t="s">
        <v>65</v>
      </c>
      <c r="D354" s="19" t="s">
        <v>1014</v>
      </c>
      <c r="E354" s="20" t="s">
        <v>1011</v>
      </c>
      <c r="F354" s="20">
        <v>3510</v>
      </c>
      <c r="G354" s="22">
        <v>14</v>
      </c>
      <c r="H354" s="22">
        <v>14</v>
      </c>
      <c r="I354" s="16"/>
    </row>
    <row r="355" spans="1:9" s="3" customFormat="1" ht="24.95" customHeight="1" x14ac:dyDescent="0.2">
      <c r="A355" s="12">
        <v>351</v>
      </c>
      <c r="B355" s="8" t="s">
        <v>803</v>
      </c>
      <c r="C355" s="20" t="s">
        <v>96</v>
      </c>
      <c r="D355" s="19" t="s">
        <v>1014</v>
      </c>
      <c r="E355" s="20" t="s">
        <v>1011</v>
      </c>
      <c r="F355" s="20">
        <v>2364</v>
      </c>
      <c r="G355" s="22">
        <v>9</v>
      </c>
      <c r="H355" s="22">
        <v>9</v>
      </c>
      <c r="I355" s="16"/>
    </row>
    <row r="356" spans="1:9" s="3" customFormat="1" ht="24.95" customHeight="1" x14ac:dyDescent="0.2">
      <c r="A356" s="12">
        <v>352</v>
      </c>
      <c r="B356" s="8" t="s">
        <v>804</v>
      </c>
      <c r="C356" s="20" t="s">
        <v>101</v>
      </c>
      <c r="D356" s="19" t="s">
        <v>1012</v>
      </c>
      <c r="E356" s="20" t="s">
        <v>1011</v>
      </c>
      <c r="F356" s="20">
        <v>1558</v>
      </c>
      <c r="G356" s="22">
        <v>78</v>
      </c>
      <c r="H356" s="22">
        <v>78</v>
      </c>
      <c r="I356" s="16"/>
    </row>
    <row r="357" spans="1:9" s="3" customFormat="1" ht="24.95" customHeight="1" x14ac:dyDescent="0.2">
      <c r="A357" s="12">
        <v>353</v>
      </c>
      <c r="B357" s="8" t="s">
        <v>805</v>
      </c>
      <c r="C357" s="20" t="s">
        <v>99</v>
      </c>
      <c r="D357" s="19" t="s">
        <v>1014</v>
      </c>
      <c r="E357" s="20" t="s">
        <v>1011</v>
      </c>
      <c r="F357" s="20">
        <v>2928</v>
      </c>
      <c r="G357" s="22">
        <v>12</v>
      </c>
      <c r="H357" s="22">
        <v>12</v>
      </c>
      <c r="I357" s="16"/>
    </row>
    <row r="358" spans="1:9" s="3" customFormat="1" ht="24.95" customHeight="1" x14ac:dyDescent="0.2">
      <c r="A358" s="12">
        <v>354</v>
      </c>
      <c r="B358" s="8" t="s">
        <v>806</v>
      </c>
      <c r="C358" s="20" t="s">
        <v>100</v>
      </c>
      <c r="D358" s="19" t="s">
        <v>1012</v>
      </c>
      <c r="E358" s="20" t="s">
        <v>1011</v>
      </c>
      <c r="F358" s="20">
        <v>921</v>
      </c>
      <c r="G358" s="22">
        <v>46</v>
      </c>
      <c r="H358" s="22">
        <v>46</v>
      </c>
      <c r="I358" s="16"/>
    </row>
    <row r="359" spans="1:9" s="3" customFormat="1" ht="24.95" customHeight="1" x14ac:dyDescent="0.2">
      <c r="A359" s="12">
        <v>355</v>
      </c>
      <c r="B359" s="8" t="s">
        <v>808</v>
      </c>
      <c r="C359" s="20" t="s">
        <v>106</v>
      </c>
      <c r="D359" s="19" t="s">
        <v>1012</v>
      </c>
      <c r="E359" s="20" t="s">
        <v>1011</v>
      </c>
      <c r="F359" s="20">
        <v>1328</v>
      </c>
      <c r="G359" s="22">
        <v>66</v>
      </c>
      <c r="H359" s="22">
        <v>66</v>
      </c>
      <c r="I359" s="16"/>
    </row>
    <row r="360" spans="1:9" s="3" customFormat="1" ht="24.95" customHeight="1" x14ac:dyDescent="0.2">
      <c r="A360" s="12">
        <v>356</v>
      </c>
      <c r="B360" s="8" t="s">
        <v>809</v>
      </c>
      <c r="C360" s="20" t="s">
        <v>111</v>
      </c>
      <c r="D360" s="19" t="s">
        <v>1014</v>
      </c>
      <c r="E360" s="20" t="s">
        <v>1011</v>
      </c>
      <c r="F360" s="20">
        <v>2022</v>
      </c>
      <c r="G360" s="22">
        <v>8</v>
      </c>
      <c r="H360" s="22">
        <v>8</v>
      </c>
      <c r="I360" s="16"/>
    </row>
    <row r="361" spans="1:9" s="3" customFormat="1" ht="24.95" customHeight="1" x14ac:dyDescent="0.2">
      <c r="A361" s="12">
        <v>357</v>
      </c>
      <c r="B361" s="8" t="s">
        <v>810</v>
      </c>
      <c r="C361" s="20" t="s">
        <v>112</v>
      </c>
      <c r="D361" s="19" t="s">
        <v>1012</v>
      </c>
      <c r="E361" s="20" t="s">
        <v>1011</v>
      </c>
      <c r="F361" s="20">
        <v>4562</v>
      </c>
      <c r="G361" s="22">
        <v>228</v>
      </c>
      <c r="H361" s="22">
        <v>228</v>
      </c>
      <c r="I361" s="16"/>
    </row>
    <row r="362" spans="1:9" s="3" customFormat="1" ht="24.95" customHeight="1" x14ac:dyDescent="0.2">
      <c r="A362" s="12">
        <v>358</v>
      </c>
      <c r="B362" s="8" t="s">
        <v>812</v>
      </c>
      <c r="C362" s="20" t="s">
        <v>107</v>
      </c>
      <c r="D362" s="19" t="s">
        <v>1012</v>
      </c>
      <c r="E362" s="20" t="s">
        <v>1011</v>
      </c>
      <c r="F362" s="20">
        <v>3970</v>
      </c>
      <c r="G362" s="22">
        <v>199</v>
      </c>
      <c r="H362" s="22">
        <v>199</v>
      </c>
      <c r="I362" s="16"/>
    </row>
    <row r="363" spans="1:9" s="3" customFormat="1" ht="24.95" customHeight="1" x14ac:dyDescent="0.2">
      <c r="A363" s="12">
        <v>359</v>
      </c>
      <c r="B363" s="8" t="s">
        <v>813</v>
      </c>
      <c r="C363" s="20" t="s">
        <v>108</v>
      </c>
      <c r="D363" s="19" t="s">
        <v>1014</v>
      </c>
      <c r="E363" s="20" t="s">
        <v>1011</v>
      </c>
      <c r="F363" s="20">
        <v>2243</v>
      </c>
      <c r="G363" s="22">
        <v>9</v>
      </c>
      <c r="H363" s="22">
        <v>9</v>
      </c>
      <c r="I363" s="16"/>
    </row>
    <row r="364" spans="1:9" s="3" customFormat="1" ht="24.95" customHeight="1" x14ac:dyDescent="0.2">
      <c r="A364" s="12">
        <v>360</v>
      </c>
      <c r="B364" s="8" t="s">
        <v>814</v>
      </c>
      <c r="C364" s="20" t="s">
        <v>109</v>
      </c>
      <c r="D364" s="19" t="s">
        <v>1014</v>
      </c>
      <c r="E364" s="20" t="s">
        <v>1011</v>
      </c>
      <c r="F364" s="20">
        <v>2813</v>
      </c>
      <c r="G364" s="22">
        <v>11</v>
      </c>
      <c r="H364" s="22">
        <v>11</v>
      </c>
      <c r="I364" s="16"/>
    </row>
    <row r="365" spans="1:9" s="3" customFormat="1" ht="24.95" customHeight="1" x14ac:dyDescent="0.2">
      <c r="A365" s="12">
        <v>361</v>
      </c>
      <c r="B365" s="8" t="s">
        <v>815</v>
      </c>
      <c r="C365" s="20" t="s">
        <v>110</v>
      </c>
      <c r="D365" s="19" t="s">
        <v>1012</v>
      </c>
      <c r="E365" s="20" t="s">
        <v>1011</v>
      </c>
      <c r="F365" s="20">
        <v>1615</v>
      </c>
      <c r="G365" s="22">
        <v>81</v>
      </c>
      <c r="H365" s="22">
        <v>81</v>
      </c>
      <c r="I365" s="16"/>
    </row>
    <row r="366" spans="1:9" s="3" customFormat="1" ht="24.95" customHeight="1" x14ac:dyDescent="0.2">
      <c r="A366" s="12">
        <v>362</v>
      </c>
      <c r="B366" s="8" t="s">
        <v>816</v>
      </c>
      <c r="C366" s="20" t="s">
        <v>114</v>
      </c>
      <c r="D366" s="19" t="s">
        <v>1012</v>
      </c>
      <c r="E366" s="20" t="s">
        <v>1011</v>
      </c>
      <c r="F366" s="20">
        <v>8094</v>
      </c>
      <c r="G366" s="22">
        <v>405</v>
      </c>
      <c r="H366" s="22">
        <v>405</v>
      </c>
      <c r="I366" s="16"/>
    </row>
    <row r="367" spans="1:9" s="3" customFormat="1" ht="24.95" customHeight="1" x14ac:dyDescent="0.2">
      <c r="A367" s="12">
        <v>363</v>
      </c>
      <c r="B367" s="8" t="s">
        <v>821</v>
      </c>
      <c r="C367" s="20" t="s">
        <v>115</v>
      </c>
      <c r="D367" s="19" t="s">
        <v>1014</v>
      </c>
      <c r="E367" s="20" t="s">
        <v>1011</v>
      </c>
      <c r="F367" s="20">
        <v>3103</v>
      </c>
      <c r="G367" s="22">
        <v>12</v>
      </c>
      <c r="H367" s="22">
        <v>12</v>
      </c>
      <c r="I367" s="16"/>
    </row>
    <row r="368" spans="1:9" s="3" customFormat="1" ht="24.95" customHeight="1" x14ac:dyDescent="0.2">
      <c r="A368" s="12">
        <v>364</v>
      </c>
      <c r="B368" s="8" t="s">
        <v>822</v>
      </c>
      <c r="C368" s="20" t="s">
        <v>116</v>
      </c>
      <c r="D368" s="19" t="s">
        <v>1012</v>
      </c>
      <c r="E368" s="20" t="s">
        <v>1011</v>
      </c>
      <c r="F368" s="20">
        <v>3108</v>
      </c>
      <c r="G368" s="22">
        <v>155</v>
      </c>
      <c r="H368" s="22">
        <v>155</v>
      </c>
      <c r="I368" s="16"/>
    </row>
    <row r="369" spans="1:9" s="3" customFormat="1" ht="24.95" customHeight="1" x14ac:dyDescent="0.2">
      <c r="A369" s="12">
        <v>365</v>
      </c>
      <c r="B369" s="8" t="s">
        <v>823</v>
      </c>
      <c r="C369" s="20" t="s">
        <v>117</v>
      </c>
      <c r="D369" s="19" t="s">
        <v>1014</v>
      </c>
      <c r="E369" s="20" t="s">
        <v>1011</v>
      </c>
      <c r="F369" s="20">
        <v>3160</v>
      </c>
      <c r="G369" s="22">
        <v>13</v>
      </c>
      <c r="H369" s="22">
        <v>13</v>
      </c>
      <c r="I369" s="16"/>
    </row>
    <row r="370" spans="1:9" s="3" customFormat="1" ht="24.95" customHeight="1" x14ac:dyDescent="0.2">
      <c r="A370" s="12">
        <v>366</v>
      </c>
      <c r="B370" s="8" t="s">
        <v>824</v>
      </c>
      <c r="C370" s="20" t="s">
        <v>122</v>
      </c>
      <c r="D370" s="19" t="s">
        <v>1012</v>
      </c>
      <c r="E370" s="20" t="s">
        <v>1011</v>
      </c>
      <c r="F370" s="20">
        <v>4810</v>
      </c>
      <c r="G370" s="22">
        <v>241</v>
      </c>
      <c r="H370" s="22">
        <v>241</v>
      </c>
      <c r="I370" s="16"/>
    </row>
    <row r="371" spans="1:9" s="3" customFormat="1" ht="24.95" customHeight="1" x14ac:dyDescent="0.2">
      <c r="A371" s="12">
        <v>367</v>
      </c>
      <c r="B371" s="8" t="s">
        <v>826</v>
      </c>
      <c r="C371" s="20" t="s">
        <v>118</v>
      </c>
      <c r="D371" s="19" t="s">
        <v>1014</v>
      </c>
      <c r="E371" s="20" t="s">
        <v>1011</v>
      </c>
      <c r="F371" s="20">
        <v>4316</v>
      </c>
      <c r="G371" s="22">
        <v>17</v>
      </c>
      <c r="H371" s="22">
        <v>17</v>
      </c>
      <c r="I371" s="16"/>
    </row>
    <row r="372" spans="1:9" s="3" customFormat="1" ht="24.95" customHeight="1" x14ac:dyDescent="0.2">
      <c r="A372" s="12">
        <v>368</v>
      </c>
      <c r="B372" s="8" t="s">
        <v>827</v>
      </c>
      <c r="C372" s="20" t="s">
        <v>119</v>
      </c>
      <c r="D372" s="19" t="s">
        <v>1012</v>
      </c>
      <c r="E372" s="20" t="s">
        <v>1011</v>
      </c>
      <c r="F372" s="20">
        <v>3711</v>
      </c>
      <c r="G372" s="22">
        <v>186</v>
      </c>
      <c r="H372" s="22">
        <v>186</v>
      </c>
      <c r="I372" s="16"/>
    </row>
    <row r="373" spans="1:9" s="3" customFormat="1" ht="24.95" customHeight="1" x14ac:dyDescent="0.2">
      <c r="A373" s="12">
        <v>369</v>
      </c>
      <c r="B373" s="8" t="s">
        <v>828</v>
      </c>
      <c r="C373" s="20" t="s">
        <v>120</v>
      </c>
      <c r="D373" s="19" t="s">
        <v>1014</v>
      </c>
      <c r="E373" s="20" t="s">
        <v>1011</v>
      </c>
      <c r="F373" s="20">
        <v>3897</v>
      </c>
      <c r="G373" s="22">
        <v>16</v>
      </c>
      <c r="H373" s="22">
        <v>16</v>
      </c>
      <c r="I373" s="16"/>
    </row>
    <row r="374" spans="1:9" s="3" customFormat="1" ht="24.95" customHeight="1" x14ac:dyDescent="0.2">
      <c r="A374" s="12">
        <v>370</v>
      </c>
      <c r="B374" s="8" t="s">
        <v>829</v>
      </c>
      <c r="C374" s="20" t="s">
        <v>121</v>
      </c>
      <c r="D374" s="19" t="s">
        <v>1014</v>
      </c>
      <c r="E374" s="20" t="s">
        <v>1011</v>
      </c>
      <c r="F374" s="20">
        <v>1894</v>
      </c>
      <c r="G374" s="22">
        <v>8</v>
      </c>
      <c r="H374" s="22">
        <v>8</v>
      </c>
      <c r="I374" s="16"/>
    </row>
    <row r="375" spans="1:9" s="3" customFormat="1" ht="24.95" customHeight="1" x14ac:dyDescent="0.2">
      <c r="A375" s="12">
        <v>371</v>
      </c>
      <c r="B375" s="8" t="s">
        <v>830</v>
      </c>
      <c r="C375" s="20" t="s">
        <v>127</v>
      </c>
      <c r="D375" s="19" t="s">
        <v>1012</v>
      </c>
      <c r="E375" s="20" t="s">
        <v>1011</v>
      </c>
      <c r="F375" s="20">
        <v>2609</v>
      </c>
      <c r="G375" s="22">
        <v>130</v>
      </c>
      <c r="H375" s="22">
        <v>130</v>
      </c>
      <c r="I375" s="16"/>
    </row>
    <row r="376" spans="1:9" s="3" customFormat="1" ht="24.95" customHeight="1" x14ac:dyDescent="0.2">
      <c r="A376" s="12">
        <v>372</v>
      </c>
      <c r="B376" s="8" t="s">
        <v>831</v>
      </c>
      <c r="C376" s="20" t="s">
        <v>128</v>
      </c>
      <c r="D376" s="19" t="s">
        <v>1012</v>
      </c>
      <c r="E376" s="20" t="s">
        <v>1011</v>
      </c>
      <c r="F376" s="20">
        <v>2922</v>
      </c>
      <c r="G376" s="22">
        <v>146</v>
      </c>
      <c r="H376" s="22">
        <v>146</v>
      </c>
      <c r="I376" s="16"/>
    </row>
    <row r="377" spans="1:9" s="3" customFormat="1" ht="24.95" customHeight="1" x14ac:dyDescent="0.2">
      <c r="A377" s="12">
        <v>373</v>
      </c>
      <c r="B377" s="8" t="s">
        <v>832</v>
      </c>
      <c r="C377" s="20" t="s">
        <v>125</v>
      </c>
      <c r="D377" s="19" t="s">
        <v>1014</v>
      </c>
      <c r="E377" s="20" t="s">
        <v>1011</v>
      </c>
      <c r="F377" s="20">
        <v>2404</v>
      </c>
      <c r="G377" s="22">
        <v>10</v>
      </c>
      <c r="H377" s="22">
        <v>10</v>
      </c>
      <c r="I377" s="16"/>
    </row>
    <row r="378" spans="1:9" s="3" customFormat="1" ht="24.95" customHeight="1" x14ac:dyDescent="0.2">
      <c r="A378" s="12">
        <v>374</v>
      </c>
      <c r="B378" s="8" t="s">
        <v>833</v>
      </c>
      <c r="C378" s="20" t="s">
        <v>126</v>
      </c>
      <c r="D378" s="19" t="s">
        <v>1014</v>
      </c>
      <c r="E378" s="20" t="s">
        <v>1011</v>
      </c>
      <c r="F378" s="20">
        <v>1960</v>
      </c>
      <c r="G378" s="22">
        <v>8</v>
      </c>
      <c r="H378" s="22">
        <v>8</v>
      </c>
      <c r="I378" s="16"/>
    </row>
    <row r="379" spans="1:9" s="3" customFormat="1" ht="24.95" customHeight="1" x14ac:dyDescent="0.2">
      <c r="A379" s="12">
        <v>375</v>
      </c>
      <c r="B379" s="8" t="s">
        <v>834</v>
      </c>
      <c r="C379" s="20" t="s">
        <v>130</v>
      </c>
      <c r="D379" s="19" t="s">
        <v>1012</v>
      </c>
      <c r="E379" s="20" t="s">
        <v>1011</v>
      </c>
      <c r="F379" s="20">
        <v>172</v>
      </c>
      <c r="G379" s="22">
        <v>9</v>
      </c>
      <c r="H379" s="22">
        <v>9</v>
      </c>
      <c r="I379" s="16"/>
    </row>
    <row r="380" spans="1:9" s="3" customFormat="1" ht="24.95" customHeight="1" x14ac:dyDescent="0.2">
      <c r="A380" s="12">
        <v>376</v>
      </c>
      <c r="B380" s="8" t="s">
        <v>835</v>
      </c>
      <c r="C380" s="20" t="s">
        <v>131</v>
      </c>
      <c r="D380" s="19" t="s">
        <v>1012</v>
      </c>
      <c r="E380" s="20" t="s">
        <v>1011</v>
      </c>
      <c r="F380" s="20">
        <v>2019</v>
      </c>
      <c r="G380" s="22">
        <v>101</v>
      </c>
      <c r="H380" s="22">
        <v>101</v>
      </c>
      <c r="I380" s="16"/>
    </row>
    <row r="381" spans="1:9" s="3" customFormat="1" ht="24.95" customHeight="1" x14ac:dyDescent="0.2">
      <c r="A381" s="12">
        <v>377</v>
      </c>
      <c r="B381" s="8" t="s">
        <v>837</v>
      </c>
      <c r="C381" s="20" t="s">
        <v>132</v>
      </c>
      <c r="D381" s="19" t="s">
        <v>1012</v>
      </c>
      <c r="E381" s="20" t="s">
        <v>1011</v>
      </c>
      <c r="F381" s="20">
        <v>5314</v>
      </c>
      <c r="G381" s="22">
        <v>266</v>
      </c>
      <c r="H381" s="22">
        <v>266</v>
      </c>
      <c r="I381" s="16"/>
    </row>
    <row r="382" spans="1:9" s="3" customFormat="1" ht="24.95" customHeight="1" x14ac:dyDescent="0.2">
      <c r="A382" s="12">
        <v>378</v>
      </c>
      <c r="B382" s="8" t="s">
        <v>838</v>
      </c>
      <c r="C382" s="20" t="s">
        <v>1462</v>
      </c>
      <c r="D382" s="19" t="s">
        <v>1463</v>
      </c>
      <c r="E382" s="20" t="s">
        <v>1011</v>
      </c>
      <c r="F382" s="20">
        <v>2147</v>
      </c>
      <c r="G382" s="22">
        <v>115.462</v>
      </c>
      <c r="H382" s="22">
        <v>115.462</v>
      </c>
      <c r="I382" s="16"/>
    </row>
    <row r="383" spans="1:9" s="3" customFormat="1" ht="24.95" customHeight="1" x14ac:dyDescent="0.2">
      <c r="A383" s="12">
        <v>379</v>
      </c>
      <c r="B383" s="8" t="s">
        <v>839</v>
      </c>
      <c r="C383" s="20" t="s">
        <v>137</v>
      </c>
      <c r="D383" s="19" t="s">
        <v>1012</v>
      </c>
      <c r="E383" s="20" t="s">
        <v>1011</v>
      </c>
      <c r="F383" s="20">
        <v>6412</v>
      </c>
      <c r="G383" s="22">
        <v>321</v>
      </c>
      <c r="H383" s="22">
        <v>321</v>
      </c>
      <c r="I383" s="16"/>
    </row>
    <row r="384" spans="1:9" s="3" customFormat="1" ht="24.95" customHeight="1" x14ac:dyDescent="0.2">
      <c r="A384" s="12">
        <v>380</v>
      </c>
      <c r="B384" s="8" t="s">
        <v>840</v>
      </c>
      <c r="C384" s="20" t="s">
        <v>147</v>
      </c>
      <c r="D384" s="19" t="s">
        <v>1012</v>
      </c>
      <c r="E384" s="20" t="s">
        <v>1011</v>
      </c>
      <c r="F384" s="20">
        <v>2281</v>
      </c>
      <c r="G384" s="22">
        <v>114</v>
      </c>
      <c r="H384" s="22">
        <v>114</v>
      </c>
      <c r="I384" s="16"/>
    </row>
    <row r="385" spans="1:9" s="3" customFormat="1" ht="24.95" customHeight="1" x14ac:dyDescent="0.2">
      <c r="A385" s="12">
        <v>381</v>
      </c>
      <c r="B385" s="8" t="s">
        <v>841</v>
      </c>
      <c r="C385" s="20" t="s">
        <v>149</v>
      </c>
      <c r="D385" s="19" t="s">
        <v>1014</v>
      </c>
      <c r="E385" s="20" t="s">
        <v>1011</v>
      </c>
      <c r="F385" s="20">
        <v>6035</v>
      </c>
      <c r="G385" s="22">
        <v>24</v>
      </c>
      <c r="H385" s="22">
        <v>24</v>
      </c>
      <c r="I385" s="16"/>
    </row>
    <row r="386" spans="1:9" s="3" customFormat="1" ht="24.95" customHeight="1" x14ac:dyDescent="0.2">
      <c r="A386" s="12">
        <v>382</v>
      </c>
      <c r="B386" s="8" t="s">
        <v>842</v>
      </c>
      <c r="C386" s="20" t="s">
        <v>194</v>
      </c>
      <c r="D386" s="19" t="s">
        <v>1012</v>
      </c>
      <c r="E386" s="20" t="s">
        <v>1011</v>
      </c>
      <c r="F386" s="20">
        <v>743</v>
      </c>
      <c r="G386" s="22">
        <v>37</v>
      </c>
      <c r="H386" s="22">
        <v>37</v>
      </c>
      <c r="I386" s="16"/>
    </row>
    <row r="387" spans="1:9" s="3" customFormat="1" ht="24.95" customHeight="1" x14ac:dyDescent="0.2">
      <c r="A387" s="12">
        <v>383</v>
      </c>
      <c r="B387" s="8" t="s">
        <v>843</v>
      </c>
      <c r="C387" s="20" t="s">
        <v>195</v>
      </c>
      <c r="D387" s="19" t="s">
        <v>1014</v>
      </c>
      <c r="E387" s="20" t="s">
        <v>1011</v>
      </c>
      <c r="F387" s="20">
        <v>2142</v>
      </c>
      <c r="G387" s="22">
        <v>9</v>
      </c>
      <c r="H387" s="22">
        <v>9</v>
      </c>
      <c r="I387" s="16"/>
    </row>
    <row r="388" spans="1:9" s="3" customFormat="1" ht="24.95" customHeight="1" x14ac:dyDescent="0.2">
      <c r="A388" s="12">
        <v>384</v>
      </c>
      <c r="B388" s="8">
        <v>338</v>
      </c>
      <c r="C388" s="20" t="s">
        <v>196</v>
      </c>
      <c r="D388" s="19" t="s">
        <v>1012</v>
      </c>
      <c r="E388" s="20" t="s">
        <v>1011</v>
      </c>
      <c r="F388" s="20">
        <v>3574</v>
      </c>
      <c r="G388" s="22">
        <v>179</v>
      </c>
      <c r="H388" s="22">
        <v>179</v>
      </c>
      <c r="I388" s="16"/>
    </row>
    <row r="389" spans="1:9" s="3" customFormat="1" ht="24.95" customHeight="1" x14ac:dyDescent="0.2">
      <c r="A389" s="12">
        <v>385</v>
      </c>
      <c r="B389" s="8" t="s">
        <v>844</v>
      </c>
      <c r="C389" s="20" t="s">
        <v>198</v>
      </c>
      <c r="D389" s="19" t="s">
        <v>1012</v>
      </c>
      <c r="E389" s="20" t="s">
        <v>1011</v>
      </c>
      <c r="F389" s="20">
        <v>338</v>
      </c>
      <c r="G389" s="22">
        <v>17</v>
      </c>
      <c r="H389" s="22">
        <v>17</v>
      </c>
      <c r="I389" s="16"/>
    </row>
    <row r="390" spans="1:9" s="3" customFormat="1" ht="24.95" customHeight="1" x14ac:dyDescent="0.2">
      <c r="A390" s="12">
        <v>386</v>
      </c>
      <c r="B390" s="8" t="s">
        <v>846</v>
      </c>
      <c r="C390" s="20" t="s">
        <v>245</v>
      </c>
      <c r="D390" s="19" t="s">
        <v>1012</v>
      </c>
      <c r="E390" s="20" t="s">
        <v>1011</v>
      </c>
      <c r="F390" s="20">
        <v>1808</v>
      </c>
      <c r="G390" s="22">
        <v>90</v>
      </c>
      <c r="H390" s="22">
        <v>90</v>
      </c>
      <c r="I390" s="16"/>
    </row>
    <row r="391" spans="1:9" s="3" customFormat="1" ht="24.95" customHeight="1" x14ac:dyDescent="0.2">
      <c r="A391" s="12">
        <v>387</v>
      </c>
      <c r="B391" s="8" t="s">
        <v>847</v>
      </c>
      <c r="C391" s="20" t="s">
        <v>256</v>
      </c>
      <c r="D391" s="19" t="s">
        <v>1012</v>
      </c>
      <c r="E391" s="20" t="s">
        <v>1011</v>
      </c>
      <c r="F391" s="20">
        <v>3327</v>
      </c>
      <c r="G391" s="22">
        <v>166</v>
      </c>
      <c r="H391" s="22">
        <v>166</v>
      </c>
      <c r="I391" s="16"/>
    </row>
    <row r="392" spans="1:9" s="3" customFormat="1" ht="24.95" customHeight="1" x14ac:dyDescent="0.2">
      <c r="A392" s="12">
        <v>388</v>
      </c>
      <c r="B392" s="8" t="s">
        <v>848</v>
      </c>
      <c r="C392" s="20" t="s">
        <v>257</v>
      </c>
      <c r="D392" s="19" t="s">
        <v>1012</v>
      </c>
      <c r="E392" s="20" t="s">
        <v>1011</v>
      </c>
      <c r="F392" s="20">
        <v>3661</v>
      </c>
      <c r="G392" s="22">
        <v>183</v>
      </c>
      <c r="H392" s="22">
        <v>183</v>
      </c>
      <c r="I392" s="16"/>
    </row>
    <row r="393" spans="1:9" s="3" customFormat="1" ht="24.95" customHeight="1" x14ac:dyDescent="0.2">
      <c r="A393" s="12">
        <v>389</v>
      </c>
      <c r="B393" s="8" t="s">
        <v>849</v>
      </c>
      <c r="C393" s="20" t="s">
        <v>677</v>
      </c>
      <c r="D393" s="19" t="s">
        <v>1012</v>
      </c>
      <c r="E393" s="20"/>
      <c r="F393" s="20">
        <v>6258</v>
      </c>
      <c r="G393" s="22">
        <v>5850</v>
      </c>
      <c r="H393" s="22">
        <v>5850</v>
      </c>
      <c r="I393" s="16"/>
    </row>
    <row r="394" spans="1:9" s="3" customFormat="1" ht="24.95" customHeight="1" x14ac:dyDescent="0.2">
      <c r="A394" s="12">
        <v>390</v>
      </c>
      <c r="B394" s="8" t="s">
        <v>850</v>
      </c>
      <c r="C394" s="20" t="s">
        <v>679</v>
      </c>
      <c r="D394" s="19" t="s">
        <v>1012</v>
      </c>
      <c r="E394" s="20"/>
      <c r="F394" s="20">
        <v>980</v>
      </c>
      <c r="G394" s="22">
        <v>196</v>
      </c>
      <c r="H394" s="22">
        <v>196</v>
      </c>
      <c r="I394" s="16"/>
    </row>
    <row r="395" spans="1:9" s="3" customFormat="1" ht="24.95" customHeight="1" x14ac:dyDescent="0.2">
      <c r="A395" s="12">
        <v>391</v>
      </c>
      <c r="B395" s="8" t="s">
        <v>851</v>
      </c>
      <c r="C395" s="20" t="s">
        <v>682</v>
      </c>
      <c r="D395" s="19" t="s">
        <v>1012</v>
      </c>
      <c r="E395" s="20"/>
      <c r="F395" s="20">
        <v>943</v>
      </c>
      <c r="G395" s="22">
        <v>189</v>
      </c>
      <c r="H395" s="22">
        <v>189</v>
      </c>
      <c r="I395" s="16"/>
    </row>
    <row r="396" spans="1:9" s="3" customFormat="1" ht="24.95" customHeight="1" x14ac:dyDescent="0.2">
      <c r="A396" s="12">
        <v>392</v>
      </c>
      <c r="B396" s="8" t="s">
        <v>852</v>
      </c>
      <c r="C396" s="20" t="s">
        <v>685</v>
      </c>
      <c r="D396" s="19" t="s">
        <v>1012</v>
      </c>
      <c r="E396" s="20"/>
      <c r="F396" s="20">
        <v>910</v>
      </c>
      <c r="G396" s="22">
        <v>182</v>
      </c>
      <c r="H396" s="22">
        <v>182</v>
      </c>
      <c r="I396" s="16"/>
    </row>
    <row r="397" spans="1:9" s="3" customFormat="1" ht="24.95" customHeight="1" x14ac:dyDescent="0.2">
      <c r="A397" s="12">
        <v>393</v>
      </c>
      <c r="B397" s="8" t="s">
        <v>853</v>
      </c>
      <c r="C397" s="20" t="s">
        <v>688</v>
      </c>
      <c r="D397" s="19" t="s">
        <v>1012</v>
      </c>
      <c r="E397" s="20"/>
      <c r="F397" s="20">
        <v>595</v>
      </c>
      <c r="G397" s="22">
        <v>119</v>
      </c>
      <c r="H397" s="22">
        <v>119</v>
      </c>
      <c r="I397" s="16"/>
    </row>
    <row r="398" spans="1:9" s="3" customFormat="1" ht="24.95" customHeight="1" x14ac:dyDescent="0.2">
      <c r="A398" s="12">
        <v>394</v>
      </c>
      <c r="B398" s="8" t="s">
        <v>854</v>
      </c>
      <c r="C398" s="20" t="s">
        <v>690</v>
      </c>
      <c r="D398" s="19" t="s">
        <v>1014</v>
      </c>
      <c r="E398" s="20"/>
      <c r="F398" s="20">
        <v>4053</v>
      </c>
      <c r="G398" s="22">
        <v>122</v>
      </c>
      <c r="H398" s="22">
        <v>122</v>
      </c>
      <c r="I398" s="16"/>
    </row>
    <row r="399" spans="1:9" s="3" customFormat="1" ht="24.95" customHeight="1" x14ac:dyDescent="0.2">
      <c r="A399" s="12">
        <v>395</v>
      </c>
      <c r="B399" s="8" t="s">
        <v>855</v>
      </c>
      <c r="C399" s="20" t="s">
        <v>692</v>
      </c>
      <c r="D399" s="19" t="s">
        <v>1012</v>
      </c>
      <c r="E399" s="20"/>
      <c r="F399" s="20">
        <v>475</v>
      </c>
      <c r="G399" s="22">
        <v>95</v>
      </c>
      <c r="H399" s="22">
        <v>95</v>
      </c>
      <c r="I399" s="16"/>
    </row>
    <row r="400" spans="1:9" s="3" customFormat="1" ht="24.95" customHeight="1" x14ac:dyDescent="0.2">
      <c r="A400" s="12">
        <v>396</v>
      </c>
      <c r="B400" s="8" t="s">
        <v>857</v>
      </c>
      <c r="C400" s="20" t="s">
        <v>695</v>
      </c>
      <c r="D400" s="19" t="s">
        <v>1012</v>
      </c>
      <c r="E400" s="20"/>
      <c r="F400" s="20">
        <v>396</v>
      </c>
      <c r="G400" s="22">
        <v>80</v>
      </c>
      <c r="H400" s="22">
        <v>80</v>
      </c>
      <c r="I400" s="16"/>
    </row>
    <row r="401" spans="1:9" s="3" customFormat="1" ht="24.95" customHeight="1" x14ac:dyDescent="0.2">
      <c r="A401" s="12">
        <v>397</v>
      </c>
      <c r="B401" s="8" t="s">
        <v>858</v>
      </c>
      <c r="C401" s="20" t="s">
        <v>696</v>
      </c>
      <c r="D401" s="19" t="s">
        <v>1012</v>
      </c>
      <c r="E401" s="20"/>
      <c r="F401" s="20">
        <v>317</v>
      </c>
      <c r="G401" s="22">
        <v>63</v>
      </c>
      <c r="H401" s="22">
        <v>63</v>
      </c>
      <c r="I401" s="16"/>
    </row>
    <row r="402" spans="1:9" s="3" customFormat="1" ht="24.95" customHeight="1" x14ac:dyDescent="0.2">
      <c r="A402" s="12">
        <v>398</v>
      </c>
      <c r="B402" s="8" t="s">
        <v>859</v>
      </c>
      <c r="C402" s="20" t="s">
        <v>698</v>
      </c>
      <c r="D402" s="19" t="s">
        <v>1012</v>
      </c>
      <c r="E402" s="20"/>
      <c r="F402" s="20">
        <v>4922</v>
      </c>
      <c r="G402" s="22">
        <v>3290</v>
      </c>
      <c r="H402" s="22">
        <v>3290</v>
      </c>
      <c r="I402" s="16"/>
    </row>
    <row r="403" spans="1:9" s="3" customFormat="1" ht="24.95" customHeight="1" x14ac:dyDescent="0.2">
      <c r="A403" s="12">
        <v>399</v>
      </c>
      <c r="B403" s="8" t="s">
        <v>861</v>
      </c>
      <c r="C403" s="20" t="s">
        <v>304</v>
      </c>
      <c r="D403" s="19" t="s">
        <v>1463</v>
      </c>
      <c r="E403" s="20" t="s">
        <v>1616</v>
      </c>
      <c r="F403" s="20">
        <v>1128</v>
      </c>
      <c r="G403" s="22">
        <v>226</v>
      </c>
      <c r="H403" s="22">
        <v>226</v>
      </c>
      <c r="I403" s="16"/>
    </row>
    <row r="404" spans="1:9" s="3" customFormat="1" ht="24.95" customHeight="1" x14ac:dyDescent="0.2">
      <c r="A404" s="12">
        <v>400</v>
      </c>
      <c r="B404" s="8" t="s">
        <v>862</v>
      </c>
      <c r="C404" s="20" t="s">
        <v>151</v>
      </c>
      <c r="D404" s="19" t="s">
        <v>1014</v>
      </c>
      <c r="E404" s="20" t="s">
        <v>1011</v>
      </c>
      <c r="F404" s="20">
        <v>4121</v>
      </c>
      <c r="G404" s="22">
        <v>124</v>
      </c>
      <c r="H404" s="22">
        <v>124</v>
      </c>
      <c r="I404" s="16"/>
    </row>
    <row r="405" spans="1:9" s="3" customFormat="1" ht="24.95" customHeight="1" x14ac:dyDescent="0.2">
      <c r="A405" s="12">
        <v>401</v>
      </c>
      <c r="B405" s="8" t="s">
        <v>863</v>
      </c>
      <c r="C405" s="20" t="s">
        <v>152</v>
      </c>
      <c r="D405" s="19" t="s">
        <v>1014</v>
      </c>
      <c r="E405" s="20" t="s">
        <v>1011</v>
      </c>
      <c r="F405" s="20">
        <v>2668</v>
      </c>
      <c r="G405" s="22">
        <v>80</v>
      </c>
      <c r="H405" s="22">
        <v>80</v>
      </c>
      <c r="I405" s="16"/>
    </row>
    <row r="406" spans="1:9" s="3" customFormat="1" ht="24.95" customHeight="1" x14ac:dyDescent="0.2">
      <c r="A406" s="12">
        <v>402</v>
      </c>
      <c r="B406" s="8" t="s">
        <v>864</v>
      </c>
      <c r="C406" s="20" t="s">
        <v>193</v>
      </c>
      <c r="D406" s="19" t="s">
        <v>1012</v>
      </c>
      <c r="E406" s="20" t="s">
        <v>1011</v>
      </c>
      <c r="F406" s="20">
        <v>2864</v>
      </c>
      <c r="G406" s="22">
        <v>143</v>
      </c>
      <c r="H406" s="22">
        <v>2</v>
      </c>
      <c r="I406" s="16"/>
    </row>
    <row r="407" spans="1:9" s="3" customFormat="1" ht="24.95" customHeight="1" x14ac:dyDescent="0.2">
      <c r="A407" s="12">
        <v>403</v>
      </c>
      <c r="B407" s="8" t="s">
        <v>871</v>
      </c>
      <c r="C407" s="20" t="s">
        <v>138</v>
      </c>
      <c r="D407" s="19" t="s">
        <v>1014</v>
      </c>
      <c r="E407" s="20" t="s">
        <v>1011</v>
      </c>
      <c r="F407" s="20">
        <v>2693</v>
      </c>
      <c r="G407" s="22">
        <v>10.884</v>
      </c>
      <c r="H407" s="22">
        <v>10.884</v>
      </c>
      <c r="I407" s="16"/>
    </row>
    <row r="408" spans="1:9" s="3" customFormat="1" ht="24.95" customHeight="1" x14ac:dyDescent="0.2">
      <c r="A408" s="12">
        <v>404</v>
      </c>
      <c r="B408" s="8" t="s">
        <v>872</v>
      </c>
      <c r="C408" s="20" t="s">
        <v>1464</v>
      </c>
      <c r="D408" s="19" t="s">
        <v>1014</v>
      </c>
      <c r="E408" s="20" t="s">
        <v>1011</v>
      </c>
      <c r="F408" s="20">
        <v>1337</v>
      </c>
      <c r="G408" s="22">
        <v>5.2080000000000002</v>
      </c>
      <c r="H408" s="22">
        <v>5.2080000000000002</v>
      </c>
      <c r="I408" s="16"/>
    </row>
    <row r="409" spans="1:9" s="3" customFormat="1" ht="24.95" customHeight="1" x14ac:dyDescent="0.2">
      <c r="A409" s="12">
        <v>405</v>
      </c>
      <c r="B409" s="8" t="s">
        <v>873</v>
      </c>
      <c r="C409" s="20" t="s">
        <v>1465</v>
      </c>
      <c r="D409" s="19" t="s">
        <v>1014</v>
      </c>
      <c r="E409" s="20" t="s">
        <v>1011</v>
      </c>
      <c r="F409" s="20">
        <v>1103</v>
      </c>
      <c r="G409" s="22">
        <v>4.2130000000000001</v>
      </c>
      <c r="H409" s="22">
        <v>4.2130000000000001</v>
      </c>
      <c r="I409" s="16"/>
    </row>
    <row r="410" spans="1:9" s="3" customFormat="1" ht="24.95" customHeight="1" x14ac:dyDescent="0.2">
      <c r="A410" s="12">
        <v>406</v>
      </c>
      <c r="B410" s="8" t="s">
        <v>875</v>
      </c>
      <c r="C410" s="20" t="s">
        <v>623</v>
      </c>
      <c r="D410" s="19" t="s">
        <v>1012</v>
      </c>
      <c r="E410" s="20" t="s">
        <v>1457</v>
      </c>
      <c r="F410" s="20">
        <v>1135</v>
      </c>
      <c r="G410" s="22">
        <v>2804.9969999999998</v>
      </c>
      <c r="H410" s="22">
        <v>2804.9969999999998</v>
      </c>
      <c r="I410" s="16"/>
    </row>
    <row r="411" spans="1:9" s="3" customFormat="1" ht="24.95" customHeight="1" x14ac:dyDescent="0.2">
      <c r="A411" s="12">
        <v>407</v>
      </c>
      <c r="B411" s="8" t="s">
        <v>876</v>
      </c>
      <c r="C411" s="20" t="s">
        <v>51</v>
      </c>
      <c r="D411" s="19" t="s">
        <v>1014</v>
      </c>
      <c r="E411" s="20" t="s">
        <v>1011</v>
      </c>
      <c r="F411" s="20">
        <v>24465</v>
      </c>
      <c r="G411" s="22">
        <v>98</v>
      </c>
      <c r="H411" s="22">
        <v>98</v>
      </c>
      <c r="I411" s="16"/>
    </row>
    <row r="412" spans="1:9" s="3" customFormat="1" ht="24.95" customHeight="1" x14ac:dyDescent="0.2">
      <c r="A412" s="12">
        <v>408</v>
      </c>
      <c r="B412" s="8" t="s">
        <v>877</v>
      </c>
      <c r="C412" s="20" t="s">
        <v>71</v>
      </c>
      <c r="D412" s="19" t="s">
        <v>1012</v>
      </c>
      <c r="E412" s="20" t="s">
        <v>1011</v>
      </c>
      <c r="F412" s="20">
        <v>6903</v>
      </c>
      <c r="G412" s="22">
        <v>41</v>
      </c>
      <c r="H412" s="22">
        <v>41</v>
      </c>
      <c r="I412" s="16"/>
    </row>
    <row r="413" spans="1:9" s="3" customFormat="1" ht="24.95" customHeight="1" x14ac:dyDescent="0.2">
      <c r="A413" s="12">
        <v>409</v>
      </c>
      <c r="B413" s="8" t="s">
        <v>878</v>
      </c>
      <c r="C413" s="20" t="s">
        <v>78</v>
      </c>
      <c r="D413" s="19" t="s">
        <v>1012</v>
      </c>
      <c r="E413" s="20" t="s">
        <v>1011</v>
      </c>
      <c r="F413" s="20">
        <v>13643</v>
      </c>
      <c r="G413" s="22">
        <v>82</v>
      </c>
      <c r="H413" s="22">
        <v>82</v>
      </c>
      <c r="I413" s="16"/>
    </row>
    <row r="414" spans="1:9" s="3" customFormat="1" ht="24.95" customHeight="1" x14ac:dyDescent="0.2">
      <c r="A414" s="12">
        <v>410</v>
      </c>
      <c r="B414" s="8" t="s">
        <v>879</v>
      </c>
      <c r="C414" s="20" t="s">
        <v>86</v>
      </c>
      <c r="D414" s="19" t="s">
        <v>1012</v>
      </c>
      <c r="E414" s="20" t="s">
        <v>1011</v>
      </c>
      <c r="F414" s="20">
        <v>26101</v>
      </c>
      <c r="G414" s="22">
        <v>157</v>
      </c>
      <c r="H414" s="22">
        <v>157</v>
      </c>
      <c r="I414" s="16"/>
    </row>
    <row r="415" spans="1:9" s="3" customFormat="1" ht="24.95" customHeight="1" x14ac:dyDescent="0.2">
      <c r="A415" s="12">
        <v>411</v>
      </c>
      <c r="B415" s="8">
        <v>695</v>
      </c>
      <c r="C415" s="20" t="s">
        <v>1617</v>
      </c>
      <c r="D415" s="19" t="s">
        <v>1012</v>
      </c>
      <c r="E415" s="20" t="s">
        <v>1011</v>
      </c>
      <c r="F415" s="20">
        <v>1678</v>
      </c>
      <c r="G415" s="22">
        <v>10.068</v>
      </c>
      <c r="H415" s="22">
        <v>10.068</v>
      </c>
      <c r="I415" s="16"/>
    </row>
    <row r="416" spans="1:9" s="3" customFormat="1" ht="24.95" customHeight="1" x14ac:dyDescent="0.2">
      <c r="A416" s="12">
        <v>412</v>
      </c>
      <c r="B416" s="8" t="s">
        <v>880</v>
      </c>
      <c r="C416" s="20" t="s">
        <v>105</v>
      </c>
      <c r="D416" s="19" t="s">
        <v>1014</v>
      </c>
      <c r="E416" s="20" t="s">
        <v>1011</v>
      </c>
      <c r="F416" s="20">
        <v>2915</v>
      </c>
      <c r="G416" s="22">
        <v>12</v>
      </c>
      <c r="H416" s="22">
        <v>12</v>
      </c>
      <c r="I416" s="16"/>
    </row>
    <row r="417" spans="1:9" s="3" customFormat="1" ht="24.95" customHeight="1" x14ac:dyDescent="0.2">
      <c r="A417" s="12">
        <v>413</v>
      </c>
      <c r="B417" s="8" t="s">
        <v>881</v>
      </c>
      <c r="C417" s="20" t="s">
        <v>124</v>
      </c>
      <c r="D417" s="19" t="s">
        <v>1012</v>
      </c>
      <c r="E417" s="20" t="s">
        <v>1011</v>
      </c>
      <c r="F417" s="20">
        <v>6532</v>
      </c>
      <c r="G417" s="22">
        <v>39</v>
      </c>
      <c r="H417" s="22">
        <v>39</v>
      </c>
      <c r="I417" s="16"/>
    </row>
    <row r="418" spans="1:9" s="3" customFormat="1" ht="24.95" customHeight="1" x14ac:dyDescent="0.2">
      <c r="A418" s="12">
        <v>414</v>
      </c>
      <c r="B418" s="8" t="s">
        <v>882</v>
      </c>
      <c r="C418" s="20" t="s">
        <v>143</v>
      </c>
      <c r="D418" s="19" t="s">
        <v>1014</v>
      </c>
      <c r="E418" s="20" t="s">
        <v>1011</v>
      </c>
      <c r="F418" s="20">
        <v>5197</v>
      </c>
      <c r="G418" s="22">
        <v>21</v>
      </c>
      <c r="H418" s="22">
        <v>21</v>
      </c>
      <c r="I418" s="16"/>
    </row>
    <row r="419" spans="1:9" s="3" customFormat="1" ht="24.95" customHeight="1" x14ac:dyDescent="0.2">
      <c r="A419" s="12">
        <v>415</v>
      </c>
      <c r="B419" s="8" t="s">
        <v>883</v>
      </c>
      <c r="C419" s="20" t="s">
        <v>148</v>
      </c>
      <c r="D419" s="19" t="s">
        <v>1012</v>
      </c>
      <c r="E419" s="20" t="s">
        <v>1011</v>
      </c>
      <c r="F419" s="20">
        <v>1141</v>
      </c>
      <c r="G419" s="22">
        <v>7</v>
      </c>
      <c r="H419" s="22">
        <v>7</v>
      </c>
      <c r="I419" s="16"/>
    </row>
    <row r="420" spans="1:9" s="3" customFormat="1" ht="24.95" customHeight="1" x14ac:dyDescent="0.2">
      <c r="A420" s="12">
        <v>416</v>
      </c>
      <c r="B420" s="8" t="s">
        <v>885</v>
      </c>
      <c r="C420" s="20" t="s">
        <v>268</v>
      </c>
      <c r="D420" s="19" t="s">
        <v>1014</v>
      </c>
      <c r="E420" s="20" t="s">
        <v>1011</v>
      </c>
      <c r="F420" s="20">
        <v>3233</v>
      </c>
      <c r="G420" s="22">
        <v>13</v>
      </c>
      <c r="H420" s="22">
        <v>13</v>
      </c>
      <c r="I420" s="16"/>
    </row>
    <row r="421" spans="1:9" s="3" customFormat="1" ht="24.95" customHeight="1" x14ac:dyDescent="0.2">
      <c r="A421" s="12">
        <v>417</v>
      </c>
      <c r="B421" s="8" t="s">
        <v>886</v>
      </c>
      <c r="C421" s="20" t="s">
        <v>42</v>
      </c>
      <c r="D421" s="19" t="s">
        <v>1014</v>
      </c>
      <c r="E421" s="20" t="s">
        <v>1011</v>
      </c>
      <c r="F421" s="20">
        <v>1960</v>
      </c>
      <c r="G421" s="22">
        <v>8</v>
      </c>
      <c r="H421" s="22">
        <v>8</v>
      </c>
      <c r="I421" s="16"/>
    </row>
    <row r="422" spans="1:9" s="3" customFormat="1" ht="24.95" customHeight="1" x14ac:dyDescent="0.2">
      <c r="A422" s="12">
        <v>418</v>
      </c>
      <c r="B422" s="8" t="s">
        <v>887</v>
      </c>
      <c r="C422" s="20" t="s">
        <v>43</v>
      </c>
      <c r="D422" s="19" t="s">
        <v>1014</v>
      </c>
      <c r="E422" s="20" t="s">
        <v>1011</v>
      </c>
      <c r="F422" s="20">
        <v>14074</v>
      </c>
      <c r="G422" s="22">
        <v>56</v>
      </c>
      <c r="H422" s="22">
        <v>56</v>
      </c>
      <c r="I422" s="16"/>
    </row>
    <row r="423" spans="1:9" s="3" customFormat="1" ht="24.95" customHeight="1" x14ac:dyDescent="0.2">
      <c r="A423" s="12">
        <v>419</v>
      </c>
      <c r="B423" s="8" t="s">
        <v>888</v>
      </c>
      <c r="C423" s="20" t="s">
        <v>94</v>
      </c>
      <c r="D423" s="19" t="s">
        <v>1014</v>
      </c>
      <c r="E423" s="20" t="s">
        <v>1011</v>
      </c>
      <c r="F423" s="20">
        <v>2312</v>
      </c>
      <c r="G423" s="22">
        <v>9</v>
      </c>
      <c r="H423" s="22">
        <v>9</v>
      </c>
      <c r="I423" s="16"/>
    </row>
    <row r="424" spans="1:9" s="3" customFormat="1" ht="24.95" customHeight="1" x14ac:dyDescent="0.2">
      <c r="A424" s="12">
        <v>420</v>
      </c>
      <c r="B424" s="8" t="s">
        <v>889</v>
      </c>
      <c r="C424" s="20" t="s">
        <v>139</v>
      </c>
      <c r="D424" s="19" t="s">
        <v>1014</v>
      </c>
      <c r="E424" s="20" t="s">
        <v>1011</v>
      </c>
      <c r="F424" s="20">
        <v>544</v>
      </c>
      <c r="G424" s="22">
        <v>2</v>
      </c>
      <c r="H424" s="22">
        <v>2</v>
      </c>
      <c r="I424" s="16"/>
    </row>
    <row r="425" spans="1:9" s="3" customFormat="1" ht="24.95" customHeight="1" x14ac:dyDescent="0.2">
      <c r="A425" s="12">
        <v>421</v>
      </c>
      <c r="B425" s="8" t="s">
        <v>890</v>
      </c>
      <c r="C425" s="20" t="s">
        <v>140</v>
      </c>
      <c r="D425" s="19" t="s">
        <v>1012</v>
      </c>
      <c r="E425" s="20" t="s">
        <v>1011</v>
      </c>
      <c r="F425" s="20">
        <v>2431</v>
      </c>
      <c r="G425" s="22">
        <v>15</v>
      </c>
      <c r="H425" s="22">
        <v>15</v>
      </c>
      <c r="I425" s="16"/>
    </row>
    <row r="426" spans="1:9" s="3" customFormat="1" ht="24.95" customHeight="1" x14ac:dyDescent="0.2">
      <c r="A426" s="12">
        <v>422</v>
      </c>
      <c r="B426" s="8" t="s">
        <v>891</v>
      </c>
      <c r="C426" s="20" t="s">
        <v>141</v>
      </c>
      <c r="D426" s="19" t="s">
        <v>1014</v>
      </c>
      <c r="E426" s="20" t="s">
        <v>1011</v>
      </c>
      <c r="F426" s="20">
        <v>3883</v>
      </c>
      <c r="G426" s="22">
        <v>16</v>
      </c>
      <c r="H426" s="22">
        <v>16</v>
      </c>
      <c r="I426" s="16"/>
    </row>
    <row r="427" spans="1:9" s="3" customFormat="1" ht="24.95" customHeight="1" x14ac:dyDescent="0.2">
      <c r="A427" s="12">
        <v>423</v>
      </c>
      <c r="B427" s="8" t="s">
        <v>892</v>
      </c>
      <c r="C427" s="20" t="s">
        <v>142</v>
      </c>
      <c r="D427" s="19" t="s">
        <v>1014</v>
      </c>
      <c r="E427" s="20" t="s">
        <v>1011</v>
      </c>
      <c r="F427" s="20">
        <v>3241</v>
      </c>
      <c r="G427" s="22">
        <v>13</v>
      </c>
      <c r="H427" s="22">
        <v>13</v>
      </c>
      <c r="I427" s="16"/>
    </row>
    <row r="428" spans="1:9" s="3" customFormat="1" ht="24.95" customHeight="1" x14ac:dyDescent="0.2">
      <c r="A428" s="12">
        <v>424</v>
      </c>
      <c r="B428" s="8" t="s">
        <v>893</v>
      </c>
      <c r="C428" s="20" t="s">
        <v>144</v>
      </c>
      <c r="D428" s="19" t="s">
        <v>1012</v>
      </c>
      <c r="E428" s="20" t="s">
        <v>1011</v>
      </c>
      <c r="F428" s="20">
        <v>3596</v>
      </c>
      <c r="G428" s="22">
        <v>22</v>
      </c>
      <c r="H428" s="22">
        <v>22</v>
      </c>
      <c r="I428" s="16"/>
    </row>
    <row r="429" spans="1:9" s="3" customFormat="1" ht="24.95" customHeight="1" x14ac:dyDescent="0.2">
      <c r="A429" s="12">
        <v>425</v>
      </c>
      <c r="B429" s="8" t="s">
        <v>894</v>
      </c>
      <c r="C429" s="20" t="s">
        <v>145</v>
      </c>
      <c r="D429" s="19" t="s">
        <v>1012</v>
      </c>
      <c r="E429" s="20" t="s">
        <v>1011</v>
      </c>
      <c r="F429" s="20">
        <v>5680</v>
      </c>
      <c r="G429" s="22">
        <v>34</v>
      </c>
      <c r="H429" s="22">
        <v>34</v>
      </c>
      <c r="I429" s="16"/>
    </row>
    <row r="430" spans="1:9" s="3" customFormat="1" ht="24.95" customHeight="1" x14ac:dyDescent="0.2">
      <c r="A430" s="12">
        <v>426</v>
      </c>
      <c r="B430" s="8" t="s">
        <v>895</v>
      </c>
      <c r="C430" s="20" t="s">
        <v>150</v>
      </c>
      <c r="D430" s="19" t="s">
        <v>1012</v>
      </c>
      <c r="E430" s="20" t="s">
        <v>1011</v>
      </c>
      <c r="F430" s="20">
        <v>490</v>
      </c>
      <c r="G430" s="22">
        <v>3</v>
      </c>
      <c r="H430" s="22">
        <v>3</v>
      </c>
      <c r="I430" s="16"/>
    </row>
    <row r="431" spans="1:9" s="3" customFormat="1" ht="24.95" customHeight="1" x14ac:dyDescent="0.2">
      <c r="A431" s="12">
        <v>427</v>
      </c>
      <c r="B431" s="8" t="s">
        <v>896</v>
      </c>
      <c r="C431" s="20" t="s">
        <v>172</v>
      </c>
      <c r="D431" s="19" t="s">
        <v>1014</v>
      </c>
      <c r="E431" s="20" t="s">
        <v>1011</v>
      </c>
      <c r="F431" s="20">
        <v>2721</v>
      </c>
      <c r="G431" s="22">
        <v>11</v>
      </c>
      <c r="H431" s="22">
        <v>11</v>
      </c>
      <c r="I431" s="16"/>
    </row>
    <row r="432" spans="1:9" s="3" customFormat="1" ht="24.95" customHeight="1" x14ac:dyDescent="0.2">
      <c r="A432" s="12">
        <v>428</v>
      </c>
      <c r="B432" s="8" t="s">
        <v>897</v>
      </c>
      <c r="C432" s="20" t="s">
        <v>173</v>
      </c>
      <c r="D432" s="19" t="s">
        <v>1012</v>
      </c>
      <c r="E432" s="20" t="s">
        <v>1011</v>
      </c>
      <c r="F432" s="20">
        <v>16569</v>
      </c>
      <c r="G432" s="22">
        <v>336.36</v>
      </c>
      <c r="H432" s="22">
        <v>336.36</v>
      </c>
      <c r="I432" s="16"/>
    </row>
    <row r="433" spans="1:9" s="3" customFormat="1" ht="24.95" customHeight="1" x14ac:dyDescent="0.2">
      <c r="A433" s="12">
        <v>429</v>
      </c>
      <c r="B433" s="8" t="s">
        <v>898</v>
      </c>
      <c r="C433" s="20" t="s">
        <v>174</v>
      </c>
      <c r="D433" s="19" t="s">
        <v>1309</v>
      </c>
      <c r="E433" s="20" t="s">
        <v>1011</v>
      </c>
      <c r="F433" s="20">
        <v>274</v>
      </c>
      <c r="G433" s="22">
        <v>1</v>
      </c>
      <c r="H433" s="22">
        <v>1</v>
      </c>
      <c r="I433" s="16"/>
    </row>
    <row r="434" spans="1:9" s="3" customFormat="1" ht="24.95" customHeight="1" x14ac:dyDescent="0.2">
      <c r="A434" s="12">
        <v>430</v>
      </c>
      <c r="B434" s="8" t="s">
        <v>899</v>
      </c>
      <c r="C434" s="20" t="s">
        <v>175</v>
      </c>
      <c r="D434" s="19" t="s">
        <v>1014</v>
      </c>
      <c r="E434" s="20" t="s">
        <v>1011</v>
      </c>
      <c r="F434" s="20">
        <v>1314</v>
      </c>
      <c r="G434" s="22">
        <v>5</v>
      </c>
      <c r="H434" s="22">
        <v>5</v>
      </c>
      <c r="I434" s="16"/>
    </row>
    <row r="435" spans="1:9" s="3" customFormat="1" ht="24.95" customHeight="1" x14ac:dyDescent="0.2">
      <c r="A435" s="12">
        <v>431</v>
      </c>
      <c r="B435" s="8" t="s">
        <v>900</v>
      </c>
      <c r="C435" s="20" t="s">
        <v>177</v>
      </c>
      <c r="D435" s="19" t="s">
        <v>1014</v>
      </c>
      <c r="E435" s="20" t="s">
        <v>1011</v>
      </c>
      <c r="F435" s="20">
        <v>9423</v>
      </c>
      <c r="G435" s="22">
        <v>38</v>
      </c>
      <c r="H435" s="22">
        <v>38</v>
      </c>
      <c r="I435" s="16"/>
    </row>
    <row r="436" spans="1:9" s="3" customFormat="1" ht="24.95" customHeight="1" x14ac:dyDescent="0.2">
      <c r="A436" s="12">
        <v>432</v>
      </c>
      <c r="B436" s="8" t="s">
        <v>901</v>
      </c>
      <c r="C436" s="20" t="s">
        <v>178</v>
      </c>
      <c r="D436" s="19" t="s">
        <v>1012</v>
      </c>
      <c r="E436" s="20" t="s">
        <v>1011</v>
      </c>
      <c r="F436" s="20">
        <v>2564</v>
      </c>
      <c r="G436" s="22">
        <v>176.25</v>
      </c>
      <c r="H436" s="22">
        <v>176.25</v>
      </c>
      <c r="I436" s="16"/>
    </row>
    <row r="437" spans="1:9" s="3" customFormat="1" ht="24.95" customHeight="1" x14ac:dyDescent="0.2">
      <c r="A437" s="12">
        <v>433</v>
      </c>
      <c r="B437" s="8" t="s">
        <v>902</v>
      </c>
      <c r="C437" s="20" t="s">
        <v>179</v>
      </c>
      <c r="D437" s="19" t="s">
        <v>1014</v>
      </c>
      <c r="E437" s="20" t="s">
        <v>1011</v>
      </c>
      <c r="F437" s="20">
        <v>2262</v>
      </c>
      <c r="G437" s="22">
        <v>9</v>
      </c>
      <c r="H437" s="22">
        <v>9</v>
      </c>
      <c r="I437" s="16"/>
    </row>
    <row r="438" spans="1:9" s="3" customFormat="1" ht="24.95" customHeight="1" x14ac:dyDescent="0.2">
      <c r="A438" s="12">
        <v>434</v>
      </c>
      <c r="B438" s="8" t="s">
        <v>903</v>
      </c>
      <c r="C438" s="20" t="s">
        <v>180</v>
      </c>
      <c r="D438" s="19" t="s">
        <v>1014</v>
      </c>
      <c r="E438" s="20" t="s">
        <v>1011</v>
      </c>
      <c r="F438" s="20">
        <v>1629</v>
      </c>
      <c r="G438" s="22">
        <v>7</v>
      </c>
      <c r="H438" s="22">
        <v>7</v>
      </c>
      <c r="I438" s="16"/>
    </row>
    <row r="439" spans="1:9" s="3" customFormat="1" ht="24.95" customHeight="1" x14ac:dyDescent="0.2">
      <c r="A439" s="12">
        <v>435</v>
      </c>
      <c r="B439" s="8" t="s">
        <v>904</v>
      </c>
      <c r="C439" s="20" t="s">
        <v>181</v>
      </c>
      <c r="D439" s="19" t="s">
        <v>1012</v>
      </c>
      <c r="E439" s="20" t="s">
        <v>1011</v>
      </c>
      <c r="F439" s="20">
        <v>1383</v>
      </c>
      <c r="G439" s="22">
        <v>8</v>
      </c>
      <c r="H439" s="22">
        <v>8</v>
      </c>
      <c r="I439" s="16"/>
    </row>
    <row r="440" spans="1:9" s="3" customFormat="1" ht="24.95" customHeight="1" x14ac:dyDescent="0.2">
      <c r="A440" s="12">
        <v>436</v>
      </c>
      <c r="B440" s="8" t="s">
        <v>905</v>
      </c>
      <c r="C440" s="20" t="s">
        <v>184</v>
      </c>
      <c r="D440" s="19" t="s">
        <v>1014</v>
      </c>
      <c r="E440" s="20" t="s">
        <v>1011</v>
      </c>
      <c r="F440" s="20">
        <v>2526</v>
      </c>
      <c r="G440" s="22">
        <v>10</v>
      </c>
      <c r="H440" s="22">
        <v>10</v>
      </c>
      <c r="I440" s="16"/>
    </row>
    <row r="441" spans="1:9" s="3" customFormat="1" ht="24.95" customHeight="1" x14ac:dyDescent="0.2">
      <c r="A441" s="12">
        <v>437</v>
      </c>
      <c r="B441" s="8" t="s">
        <v>906</v>
      </c>
      <c r="C441" s="20" t="s">
        <v>185</v>
      </c>
      <c r="D441" s="19" t="s">
        <v>1012</v>
      </c>
      <c r="E441" s="20" t="s">
        <v>1011</v>
      </c>
      <c r="F441" s="20">
        <v>2220</v>
      </c>
      <c r="G441" s="22">
        <v>13</v>
      </c>
      <c r="H441" s="22">
        <v>13</v>
      </c>
      <c r="I441" s="16"/>
    </row>
    <row r="442" spans="1:9" s="3" customFormat="1" ht="24.95" customHeight="1" x14ac:dyDescent="0.2">
      <c r="A442" s="12">
        <v>438</v>
      </c>
      <c r="B442" s="8" t="s">
        <v>907</v>
      </c>
      <c r="C442" s="20" t="s">
        <v>182</v>
      </c>
      <c r="D442" s="19" t="s">
        <v>1014</v>
      </c>
      <c r="E442" s="20" t="s">
        <v>1011</v>
      </c>
      <c r="F442" s="20">
        <v>1199</v>
      </c>
      <c r="G442" s="22">
        <v>5</v>
      </c>
      <c r="H442" s="22">
        <v>5</v>
      </c>
      <c r="I442" s="16"/>
    </row>
    <row r="443" spans="1:9" s="3" customFormat="1" ht="24.95" customHeight="1" x14ac:dyDescent="0.2">
      <c r="A443" s="12">
        <v>439</v>
      </c>
      <c r="B443" s="8" t="s">
        <v>908</v>
      </c>
      <c r="C443" s="20" t="s">
        <v>183</v>
      </c>
      <c r="D443" s="19" t="s">
        <v>1014</v>
      </c>
      <c r="E443" s="20" t="s">
        <v>1011</v>
      </c>
      <c r="F443" s="20">
        <v>430</v>
      </c>
      <c r="G443" s="22">
        <v>2</v>
      </c>
      <c r="H443" s="22">
        <v>2</v>
      </c>
      <c r="I443" s="16"/>
    </row>
    <row r="444" spans="1:9" s="3" customFormat="1" ht="24.95" customHeight="1" x14ac:dyDescent="0.2">
      <c r="A444" s="12">
        <v>440</v>
      </c>
      <c r="B444" s="8" t="s">
        <v>909</v>
      </c>
      <c r="C444" s="20" t="s">
        <v>186</v>
      </c>
      <c r="D444" s="19" t="s">
        <v>1014</v>
      </c>
      <c r="E444" s="20" t="s">
        <v>1011</v>
      </c>
      <c r="F444" s="20">
        <v>6837</v>
      </c>
      <c r="G444" s="22">
        <v>27</v>
      </c>
      <c r="H444" s="22">
        <v>27</v>
      </c>
      <c r="I444" s="16"/>
    </row>
    <row r="445" spans="1:9" s="3" customFormat="1" ht="24.95" customHeight="1" x14ac:dyDescent="0.2">
      <c r="A445" s="12">
        <v>441</v>
      </c>
      <c r="B445" s="8" t="s">
        <v>910</v>
      </c>
      <c r="C445" s="20" t="s">
        <v>187</v>
      </c>
      <c r="D445" s="19" t="s">
        <v>1012</v>
      </c>
      <c r="E445" s="20" t="s">
        <v>1011</v>
      </c>
      <c r="F445" s="20">
        <v>1464</v>
      </c>
      <c r="G445" s="22">
        <v>9</v>
      </c>
      <c r="H445" s="22">
        <v>9</v>
      </c>
      <c r="I445" s="16"/>
    </row>
    <row r="446" spans="1:9" s="3" customFormat="1" ht="24.95" customHeight="1" x14ac:dyDescent="0.2">
      <c r="A446" s="12">
        <v>442</v>
      </c>
      <c r="B446" s="8" t="s">
        <v>911</v>
      </c>
      <c r="C446" s="20" t="s">
        <v>189</v>
      </c>
      <c r="D446" s="19" t="s">
        <v>1014</v>
      </c>
      <c r="E446" s="20" t="s">
        <v>1011</v>
      </c>
      <c r="F446" s="20">
        <v>1845</v>
      </c>
      <c r="G446" s="22">
        <v>7</v>
      </c>
      <c r="H446" s="22">
        <v>7</v>
      </c>
      <c r="I446" s="16"/>
    </row>
    <row r="447" spans="1:9" s="3" customFormat="1" ht="24.95" customHeight="1" x14ac:dyDescent="0.2">
      <c r="A447" s="12">
        <v>443</v>
      </c>
      <c r="B447" s="8" t="s">
        <v>912</v>
      </c>
      <c r="C447" s="20" t="s">
        <v>190</v>
      </c>
      <c r="D447" s="19" t="s">
        <v>1012</v>
      </c>
      <c r="E447" s="20" t="s">
        <v>1011</v>
      </c>
      <c r="F447" s="20">
        <v>30828</v>
      </c>
      <c r="G447" s="22">
        <v>185</v>
      </c>
      <c r="H447" s="22">
        <v>185</v>
      </c>
      <c r="I447" s="16"/>
    </row>
    <row r="448" spans="1:9" s="3" customFormat="1" ht="24.95" customHeight="1" x14ac:dyDescent="0.2">
      <c r="A448" s="12">
        <v>444</v>
      </c>
      <c r="B448" s="8" t="s">
        <v>913</v>
      </c>
      <c r="C448" s="20" t="s">
        <v>192</v>
      </c>
      <c r="D448" s="19" t="s">
        <v>1014</v>
      </c>
      <c r="E448" s="20" t="s">
        <v>1011</v>
      </c>
      <c r="F448" s="20">
        <v>1141</v>
      </c>
      <c r="G448" s="22">
        <v>5</v>
      </c>
      <c r="H448" s="22">
        <v>5</v>
      </c>
      <c r="I448" s="16"/>
    </row>
    <row r="449" spans="1:9" s="3" customFormat="1" ht="24.95" customHeight="1" x14ac:dyDescent="0.2">
      <c r="A449" s="12">
        <v>445</v>
      </c>
      <c r="B449" s="8" t="s">
        <v>914</v>
      </c>
      <c r="C449" s="20" t="s">
        <v>197</v>
      </c>
      <c r="D449" s="19" t="s">
        <v>1012</v>
      </c>
      <c r="E449" s="20" t="s">
        <v>1011</v>
      </c>
      <c r="F449" s="20">
        <v>2906</v>
      </c>
      <c r="G449" s="22">
        <v>17</v>
      </c>
      <c r="H449" s="22">
        <v>17</v>
      </c>
      <c r="I449" s="16"/>
    </row>
    <row r="450" spans="1:9" s="3" customFormat="1" ht="24.95" customHeight="1" x14ac:dyDescent="0.2">
      <c r="A450" s="12">
        <v>446</v>
      </c>
      <c r="B450" s="8" t="s">
        <v>915</v>
      </c>
      <c r="C450" s="20" t="s">
        <v>200</v>
      </c>
      <c r="D450" s="19" t="s">
        <v>1014</v>
      </c>
      <c r="E450" s="20" t="s">
        <v>1011</v>
      </c>
      <c r="F450" s="20">
        <v>2424</v>
      </c>
      <c r="G450" s="22">
        <v>10</v>
      </c>
      <c r="H450" s="22">
        <v>10</v>
      </c>
      <c r="I450" s="16"/>
    </row>
    <row r="451" spans="1:9" s="3" customFormat="1" ht="24.95" customHeight="1" x14ac:dyDescent="0.2">
      <c r="A451" s="12">
        <v>447</v>
      </c>
      <c r="B451" s="8" t="s">
        <v>916</v>
      </c>
      <c r="C451" s="20" t="s">
        <v>204</v>
      </c>
      <c r="D451" s="19" t="s">
        <v>1012</v>
      </c>
      <c r="E451" s="20" t="s">
        <v>1011</v>
      </c>
      <c r="F451" s="20">
        <v>2003</v>
      </c>
      <c r="G451" s="22">
        <v>12</v>
      </c>
      <c r="H451" s="22">
        <v>12</v>
      </c>
      <c r="I451" s="16"/>
    </row>
    <row r="452" spans="1:9" s="3" customFormat="1" ht="24.95" customHeight="1" x14ac:dyDescent="0.2">
      <c r="A452" s="12">
        <v>448</v>
      </c>
      <c r="B452" s="8" t="s">
        <v>917</v>
      </c>
      <c r="C452" s="20" t="s">
        <v>201</v>
      </c>
      <c r="D452" s="19" t="s">
        <v>1014</v>
      </c>
      <c r="E452" s="20" t="s">
        <v>1011</v>
      </c>
      <c r="F452" s="20">
        <v>713</v>
      </c>
      <c r="G452" s="22">
        <v>3</v>
      </c>
      <c r="H452" s="22">
        <v>3</v>
      </c>
      <c r="I452" s="16"/>
    </row>
    <row r="453" spans="1:9" s="3" customFormat="1" ht="24.95" customHeight="1" x14ac:dyDescent="0.2">
      <c r="A453" s="12">
        <v>449</v>
      </c>
      <c r="B453" s="8" t="s">
        <v>918</v>
      </c>
      <c r="C453" s="20" t="s">
        <v>202</v>
      </c>
      <c r="D453" s="19" t="s">
        <v>1014</v>
      </c>
      <c r="E453" s="20" t="s">
        <v>1011</v>
      </c>
      <c r="F453" s="20">
        <v>593</v>
      </c>
      <c r="G453" s="22">
        <v>2</v>
      </c>
      <c r="H453" s="22">
        <v>2</v>
      </c>
      <c r="I453" s="16"/>
    </row>
    <row r="454" spans="1:9" s="3" customFormat="1" ht="24.95" customHeight="1" x14ac:dyDescent="0.2">
      <c r="A454" s="12">
        <v>450</v>
      </c>
      <c r="B454" s="8" t="s">
        <v>919</v>
      </c>
      <c r="C454" s="20" t="s">
        <v>203</v>
      </c>
      <c r="D454" s="19" t="s">
        <v>1014</v>
      </c>
      <c r="E454" s="20" t="s">
        <v>1011</v>
      </c>
      <c r="F454" s="20">
        <v>1534</v>
      </c>
      <c r="G454" s="22">
        <v>6</v>
      </c>
      <c r="H454" s="22">
        <v>6</v>
      </c>
      <c r="I454" s="16"/>
    </row>
    <row r="455" spans="1:9" s="3" customFormat="1" ht="24.95" customHeight="1" x14ac:dyDescent="0.2">
      <c r="A455" s="12">
        <v>451</v>
      </c>
      <c r="B455" s="8" t="s">
        <v>920</v>
      </c>
      <c r="C455" s="20" t="s">
        <v>208</v>
      </c>
      <c r="D455" s="19" t="s">
        <v>1012</v>
      </c>
      <c r="E455" s="20" t="s">
        <v>1011</v>
      </c>
      <c r="F455" s="20">
        <v>2197</v>
      </c>
      <c r="G455" s="22">
        <v>13</v>
      </c>
      <c r="H455" s="22">
        <v>13</v>
      </c>
      <c r="I455" s="16"/>
    </row>
    <row r="456" spans="1:9" s="3" customFormat="1" ht="24.95" customHeight="1" x14ac:dyDescent="0.2">
      <c r="A456" s="12">
        <v>452</v>
      </c>
      <c r="B456" s="8" t="s">
        <v>921</v>
      </c>
      <c r="C456" s="20" t="s">
        <v>210</v>
      </c>
      <c r="D456" s="19" t="s">
        <v>1014</v>
      </c>
      <c r="E456" s="20" t="s">
        <v>1011</v>
      </c>
      <c r="F456" s="20">
        <v>3614</v>
      </c>
      <c r="G456" s="22">
        <v>14</v>
      </c>
      <c r="H456" s="22">
        <v>14</v>
      </c>
      <c r="I456" s="16"/>
    </row>
    <row r="457" spans="1:9" s="3" customFormat="1" ht="24.95" customHeight="1" x14ac:dyDescent="0.2">
      <c r="A457" s="12">
        <v>453</v>
      </c>
      <c r="B457" s="8" t="s">
        <v>922</v>
      </c>
      <c r="C457" s="20" t="s">
        <v>212</v>
      </c>
      <c r="D457" s="19" t="s">
        <v>1012</v>
      </c>
      <c r="E457" s="20" t="s">
        <v>1011</v>
      </c>
      <c r="F457" s="20">
        <v>1046</v>
      </c>
      <c r="G457" s="22">
        <v>101.137</v>
      </c>
      <c r="H457" s="22">
        <v>101.137</v>
      </c>
      <c r="I457" s="16"/>
    </row>
    <row r="458" spans="1:9" s="3" customFormat="1" ht="24.95" customHeight="1" x14ac:dyDescent="0.2">
      <c r="A458" s="12">
        <v>454</v>
      </c>
      <c r="B458" s="8" t="s">
        <v>923</v>
      </c>
      <c r="C458" s="20" t="s">
        <v>211</v>
      </c>
      <c r="D458" s="19" t="s">
        <v>1014</v>
      </c>
      <c r="E458" s="20" t="s">
        <v>1011</v>
      </c>
      <c r="F458" s="20">
        <v>1511</v>
      </c>
      <c r="G458" s="22">
        <v>6</v>
      </c>
      <c r="H458" s="22">
        <v>6</v>
      </c>
      <c r="I458" s="16"/>
    </row>
    <row r="459" spans="1:9" s="3" customFormat="1" ht="24.95" customHeight="1" x14ac:dyDescent="0.2">
      <c r="A459" s="12">
        <v>455</v>
      </c>
      <c r="B459" s="8" t="s">
        <v>924</v>
      </c>
      <c r="C459" s="20" t="s">
        <v>213</v>
      </c>
      <c r="D459" s="19" t="s">
        <v>1014</v>
      </c>
      <c r="E459" s="20" t="s">
        <v>1011</v>
      </c>
      <c r="F459" s="20">
        <v>2762</v>
      </c>
      <c r="G459" s="22">
        <v>11</v>
      </c>
      <c r="H459" s="22">
        <v>11</v>
      </c>
      <c r="I459" s="16"/>
    </row>
    <row r="460" spans="1:9" s="3" customFormat="1" ht="24.95" customHeight="1" x14ac:dyDescent="0.2">
      <c r="A460" s="12">
        <v>456</v>
      </c>
      <c r="B460" s="8" t="s">
        <v>925</v>
      </c>
      <c r="C460" s="20" t="s">
        <v>214</v>
      </c>
      <c r="D460" s="19" t="s">
        <v>1014</v>
      </c>
      <c r="E460" s="20" t="s">
        <v>1011</v>
      </c>
      <c r="F460" s="20">
        <v>1715</v>
      </c>
      <c r="G460" s="22">
        <v>7</v>
      </c>
      <c r="H460" s="22">
        <v>7</v>
      </c>
      <c r="I460" s="16"/>
    </row>
    <row r="461" spans="1:9" s="3" customFormat="1" ht="24.95" customHeight="1" x14ac:dyDescent="0.2">
      <c r="A461" s="12">
        <v>457</v>
      </c>
      <c r="B461" s="8" t="s">
        <v>926</v>
      </c>
      <c r="C461" s="20" t="s">
        <v>215</v>
      </c>
      <c r="D461" s="19" t="s">
        <v>1012</v>
      </c>
      <c r="E461" s="20" t="s">
        <v>1011</v>
      </c>
      <c r="F461" s="20">
        <v>767</v>
      </c>
      <c r="G461" s="22">
        <v>5</v>
      </c>
      <c r="H461" s="22">
        <v>5</v>
      </c>
      <c r="I461" s="16"/>
    </row>
    <row r="462" spans="1:9" s="3" customFormat="1" ht="24.95" customHeight="1" x14ac:dyDescent="0.2">
      <c r="A462" s="12">
        <v>458</v>
      </c>
      <c r="B462" s="8" t="s">
        <v>927</v>
      </c>
      <c r="C462" s="20" t="s">
        <v>218</v>
      </c>
      <c r="D462" s="19" t="s">
        <v>1014</v>
      </c>
      <c r="E462" s="20" t="s">
        <v>1011</v>
      </c>
      <c r="F462" s="20">
        <v>2870</v>
      </c>
      <c r="G462" s="22">
        <v>11</v>
      </c>
      <c r="H462" s="22">
        <v>11</v>
      </c>
      <c r="I462" s="16"/>
    </row>
    <row r="463" spans="1:9" s="3" customFormat="1" ht="24.95" customHeight="1" x14ac:dyDescent="0.2">
      <c r="A463" s="12">
        <v>459</v>
      </c>
      <c r="B463" s="8" t="s">
        <v>928</v>
      </c>
      <c r="C463" s="20" t="s">
        <v>219</v>
      </c>
      <c r="D463" s="19" t="s">
        <v>1012</v>
      </c>
      <c r="E463" s="20" t="s">
        <v>1011</v>
      </c>
      <c r="F463" s="20">
        <v>19265</v>
      </c>
      <c r="G463" s="22">
        <v>31645.7</v>
      </c>
      <c r="H463" s="22">
        <v>31645.7</v>
      </c>
      <c r="I463" s="16"/>
    </row>
    <row r="464" spans="1:9" s="3" customFormat="1" ht="24.95" customHeight="1" x14ac:dyDescent="0.2">
      <c r="A464" s="12">
        <v>460</v>
      </c>
      <c r="B464" s="8" t="s">
        <v>929</v>
      </c>
      <c r="C464" s="20" t="s">
        <v>225</v>
      </c>
      <c r="D464" s="19" t="s">
        <v>1012</v>
      </c>
      <c r="E464" s="20" t="s">
        <v>1011</v>
      </c>
      <c r="F464" s="20">
        <v>102</v>
      </c>
      <c r="G464" s="22">
        <v>0.6</v>
      </c>
      <c r="H464" s="22">
        <v>0.6</v>
      </c>
      <c r="I464" s="16"/>
    </row>
    <row r="465" spans="1:9" s="3" customFormat="1" ht="24.95" customHeight="1" x14ac:dyDescent="0.2">
      <c r="A465" s="12">
        <v>461</v>
      </c>
      <c r="B465" s="8" t="s">
        <v>930</v>
      </c>
      <c r="C465" s="20" t="s">
        <v>220</v>
      </c>
      <c r="D465" s="19" t="s">
        <v>1014</v>
      </c>
      <c r="E465" s="20" t="s">
        <v>1011</v>
      </c>
      <c r="F465" s="20">
        <v>423</v>
      </c>
      <c r="G465" s="22">
        <v>2</v>
      </c>
      <c r="H465" s="22">
        <v>2</v>
      </c>
      <c r="I465" s="16"/>
    </row>
    <row r="466" spans="1:9" s="3" customFormat="1" ht="24.95" customHeight="1" x14ac:dyDescent="0.2">
      <c r="A466" s="12">
        <v>462</v>
      </c>
      <c r="B466" s="8" t="s">
        <v>932</v>
      </c>
      <c r="C466" s="20" t="s">
        <v>221</v>
      </c>
      <c r="D466" s="19" t="s">
        <v>1014</v>
      </c>
      <c r="E466" s="20" t="s">
        <v>1011</v>
      </c>
      <c r="F466" s="20">
        <v>2230</v>
      </c>
      <c r="G466" s="22">
        <v>9</v>
      </c>
      <c r="H466" s="22">
        <v>9</v>
      </c>
      <c r="I466" s="16"/>
    </row>
    <row r="467" spans="1:9" s="3" customFormat="1" ht="24.95" customHeight="1" x14ac:dyDescent="0.2">
      <c r="A467" s="12">
        <v>463</v>
      </c>
      <c r="B467" s="8" t="s">
        <v>933</v>
      </c>
      <c r="C467" s="20" t="s">
        <v>222</v>
      </c>
      <c r="D467" s="19" t="s">
        <v>1014</v>
      </c>
      <c r="E467" s="20" t="s">
        <v>1011</v>
      </c>
      <c r="F467" s="20">
        <v>1541</v>
      </c>
      <c r="G467" s="22">
        <v>6</v>
      </c>
      <c r="H467" s="22">
        <v>6</v>
      </c>
      <c r="I467" s="16"/>
    </row>
    <row r="468" spans="1:9" s="3" customFormat="1" ht="24.95" customHeight="1" x14ac:dyDescent="0.2">
      <c r="A468" s="12">
        <v>464</v>
      </c>
      <c r="B468" s="8" t="s">
        <v>934</v>
      </c>
      <c r="C468" s="20" t="s">
        <v>223</v>
      </c>
      <c r="D468" s="19" t="s">
        <v>1014</v>
      </c>
      <c r="E468" s="20" t="s">
        <v>1011</v>
      </c>
      <c r="F468" s="20">
        <v>665</v>
      </c>
      <c r="G468" s="22">
        <v>3</v>
      </c>
      <c r="H468" s="22">
        <v>3</v>
      </c>
      <c r="I468" s="16"/>
    </row>
    <row r="469" spans="1:9" s="3" customFormat="1" ht="24.95" customHeight="1" x14ac:dyDescent="0.2">
      <c r="A469" s="12">
        <v>465</v>
      </c>
      <c r="B469" s="8" t="s">
        <v>935</v>
      </c>
      <c r="C469" s="20" t="s">
        <v>224</v>
      </c>
      <c r="D469" s="19" t="s">
        <v>1014</v>
      </c>
      <c r="E469" s="20" t="s">
        <v>1011</v>
      </c>
      <c r="F469" s="20">
        <v>797</v>
      </c>
      <c r="G469" s="22">
        <v>3</v>
      </c>
      <c r="H469" s="22">
        <v>3</v>
      </c>
      <c r="I469" s="16"/>
    </row>
    <row r="470" spans="1:9" s="3" customFormat="1" ht="24.95" customHeight="1" x14ac:dyDescent="0.2">
      <c r="A470" s="12">
        <v>466</v>
      </c>
      <c r="B470" s="8" t="s">
        <v>936</v>
      </c>
      <c r="C470" s="20" t="s">
        <v>227</v>
      </c>
      <c r="D470" s="19" t="s">
        <v>1012</v>
      </c>
      <c r="E470" s="20" t="s">
        <v>1011</v>
      </c>
      <c r="F470" s="20">
        <v>247</v>
      </c>
      <c r="G470" s="22">
        <v>1</v>
      </c>
      <c r="H470" s="22">
        <v>1</v>
      </c>
      <c r="I470" s="16"/>
    </row>
    <row r="471" spans="1:9" s="3" customFormat="1" ht="24.95" customHeight="1" x14ac:dyDescent="0.2">
      <c r="A471" s="12">
        <v>467</v>
      </c>
      <c r="B471" s="8" t="s">
        <v>937</v>
      </c>
      <c r="C471" s="20" t="s">
        <v>228</v>
      </c>
      <c r="D471" s="19" t="s">
        <v>1012</v>
      </c>
      <c r="E471" s="20" t="s">
        <v>1011</v>
      </c>
      <c r="F471" s="20">
        <v>11997</v>
      </c>
      <c r="G471" s="22">
        <v>72</v>
      </c>
      <c r="H471" s="22">
        <v>72</v>
      </c>
      <c r="I471" s="16"/>
    </row>
    <row r="472" spans="1:9" s="3" customFormat="1" ht="24.95" customHeight="1" x14ac:dyDescent="0.2">
      <c r="A472" s="12">
        <v>468</v>
      </c>
      <c r="B472" s="8" t="s">
        <v>938</v>
      </c>
      <c r="C472" s="20" t="s">
        <v>229</v>
      </c>
      <c r="D472" s="19" t="s">
        <v>1014</v>
      </c>
      <c r="E472" s="20" t="s">
        <v>1011</v>
      </c>
      <c r="F472" s="20">
        <v>1584</v>
      </c>
      <c r="G472" s="22">
        <v>6</v>
      </c>
      <c r="H472" s="22">
        <v>6</v>
      </c>
      <c r="I472" s="16"/>
    </row>
    <row r="473" spans="1:9" s="3" customFormat="1" ht="24.95" customHeight="1" x14ac:dyDescent="0.2">
      <c r="A473" s="12">
        <v>469</v>
      </c>
      <c r="B473" s="8" t="s">
        <v>939</v>
      </c>
      <c r="C473" s="20" t="s">
        <v>230</v>
      </c>
      <c r="D473" s="19" t="s">
        <v>1012</v>
      </c>
      <c r="E473" s="20" t="s">
        <v>1011</v>
      </c>
      <c r="F473" s="20">
        <v>1712</v>
      </c>
      <c r="G473" s="22">
        <v>10</v>
      </c>
      <c r="H473" s="22">
        <v>10</v>
      </c>
      <c r="I473" s="16"/>
    </row>
    <row r="474" spans="1:9" s="3" customFormat="1" ht="24.95" customHeight="1" x14ac:dyDescent="0.2">
      <c r="A474" s="12">
        <v>470</v>
      </c>
      <c r="B474" s="8" t="s">
        <v>940</v>
      </c>
      <c r="C474" s="20" t="s">
        <v>231</v>
      </c>
      <c r="D474" s="19" t="s">
        <v>1012</v>
      </c>
      <c r="E474" s="20" t="s">
        <v>1011</v>
      </c>
      <c r="F474" s="20">
        <v>5421</v>
      </c>
      <c r="G474" s="22">
        <v>11111.003000000001</v>
      </c>
      <c r="H474" s="22">
        <v>11111.003000000001</v>
      </c>
      <c r="I474" s="16"/>
    </row>
    <row r="475" spans="1:9" s="3" customFormat="1" ht="24.95" customHeight="1" x14ac:dyDescent="0.2">
      <c r="A475" s="12">
        <v>471</v>
      </c>
      <c r="B475" s="8" t="s">
        <v>941</v>
      </c>
      <c r="C475" s="20" t="s">
        <v>232</v>
      </c>
      <c r="D475" s="19" t="s">
        <v>1012</v>
      </c>
      <c r="E475" s="20" t="s">
        <v>1011</v>
      </c>
      <c r="F475" s="20">
        <v>1546</v>
      </c>
      <c r="G475" s="22">
        <v>9</v>
      </c>
      <c r="H475" s="22">
        <v>9</v>
      </c>
      <c r="I475" s="16"/>
    </row>
    <row r="476" spans="1:9" s="3" customFormat="1" ht="24.95" customHeight="1" x14ac:dyDescent="0.2">
      <c r="A476" s="12">
        <v>472</v>
      </c>
      <c r="B476" s="8" t="s">
        <v>943</v>
      </c>
      <c r="C476" s="20" t="s">
        <v>233</v>
      </c>
      <c r="D476" s="19" t="s">
        <v>1014</v>
      </c>
      <c r="E476" s="20" t="s">
        <v>1011</v>
      </c>
      <c r="F476" s="20">
        <v>2324</v>
      </c>
      <c r="G476" s="22">
        <v>9</v>
      </c>
      <c r="H476" s="22">
        <v>9</v>
      </c>
      <c r="I476" s="16"/>
    </row>
    <row r="477" spans="1:9" s="3" customFormat="1" ht="24.95" customHeight="1" x14ac:dyDescent="0.2">
      <c r="A477" s="12">
        <v>473</v>
      </c>
      <c r="B477" s="8" t="s">
        <v>944</v>
      </c>
      <c r="C477" s="20" t="s">
        <v>234</v>
      </c>
      <c r="D477" s="19" t="s">
        <v>1014</v>
      </c>
      <c r="E477" s="20" t="s">
        <v>1011</v>
      </c>
      <c r="F477" s="20">
        <v>5947</v>
      </c>
      <c r="G477" s="22">
        <v>24</v>
      </c>
      <c r="H477" s="22">
        <v>24</v>
      </c>
      <c r="I477" s="16"/>
    </row>
    <row r="478" spans="1:9" s="3" customFormat="1" ht="24.95" customHeight="1" x14ac:dyDescent="0.2">
      <c r="A478" s="12">
        <v>474</v>
      </c>
      <c r="B478" s="8" t="s">
        <v>945</v>
      </c>
      <c r="C478" s="20" t="s">
        <v>235</v>
      </c>
      <c r="D478" s="19" t="s">
        <v>1012</v>
      </c>
      <c r="E478" s="20" t="s">
        <v>1011</v>
      </c>
      <c r="F478" s="20">
        <v>1726</v>
      </c>
      <c r="G478" s="22">
        <v>10</v>
      </c>
      <c r="H478" s="22">
        <v>10</v>
      </c>
      <c r="I478" s="16"/>
    </row>
    <row r="479" spans="1:9" s="3" customFormat="1" ht="24.95" customHeight="1" x14ac:dyDescent="0.2">
      <c r="A479" s="12">
        <v>475</v>
      </c>
      <c r="B479" s="8" t="s">
        <v>946</v>
      </c>
      <c r="C479" s="20" t="s">
        <v>236</v>
      </c>
      <c r="D479" s="19" t="s">
        <v>1012</v>
      </c>
      <c r="E479" s="20" t="s">
        <v>1011</v>
      </c>
      <c r="F479" s="20">
        <v>21669</v>
      </c>
      <c r="G479" s="22">
        <v>613.75</v>
      </c>
      <c r="H479" s="22">
        <v>613.75</v>
      </c>
      <c r="I479" s="16"/>
    </row>
    <row r="480" spans="1:9" s="3" customFormat="1" ht="24.95" customHeight="1" x14ac:dyDescent="0.2">
      <c r="A480" s="12">
        <v>476</v>
      </c>
      <c r="B480" s="8" t="s">
        <v>947</v>
      </c>
      <c r="C480" s="20" t="s">
        <v>237</v>
      </c>
      <c r="D480" s="19" t="s">
        <v>1014</v>
      </c>
      <c r="E480" s="20" t="s">
        <v>1011</v>
      </c>
      <c r="F480" s="20">
        <v>2883</v>
      </c>
      <c r="G480" s="22">
        <v>12</v>
      </c>
      <c r="H480" s="22">
        <v>12</v>
      </c>
      <c r="I480" s="16"/>
    </row>
    <row r="481" spans="1:9" s="3" customFormat="1" ht="24.95" customHeight="1" x14ac:dyDescent="0.2">
      <c r="A481" s="12">
        <v>477</v>
      </c>
      <c r="B481" s="8" t="s">
        <v>948</v>
      </c>
      <c r="C481" s="20" t="s">
        <v>238</v>
      </c>
      <c r="D481" s="19" t="s">
        <v>1014</v>
      </c>
      <c r="E481" s="20" t="s">
        <v>1011</v>
      </c>
      <c r="F481" s="20">
        <v>5235</v>
      </c>
      <c r="G481" s="22">
        <v>21</v>
      </c>
      <c r="H481" s="22">
        <v>21</v>
      </c>
      <c r="I481" s="16"/>
    </row>
    <row r="482" spans="1:9" s="3" customFormat="1" ht="24.95" customHeight="1" x14ac:dyDescent="0.2">
      <c r="A482" s="12">
        <v>478</v>
      </c>
      <c r="B482" s="8" t="s">
        <v>949</v>
      </c>
      <c r="C482" s="20" t="s">
        <v>239</v>
      </c>
      <c r="D482" s="19" t="s">
        <v>1012</v>
      </c>
      <c r="E482" s="20" t="s">
        <v>1011</v>
      </c>
      <c r="F482" s="20">
        <v>1778</v>
      </c>
      <c r="G482" s="22">
        <v>11</v>
      </c>
      <c r="H482" s="22">
        <v>11</v>
      </c>
      <c r="I482" s="16"/>
    </row>
    <row r="483" spans="1:9" s="3" customFormat="1" ht="24.95" customHeight="1" x14ac:dyDescent="0.2">
      <c r="A483" s="12">
        <v>479</v>
      </c>
      <c r="B483" s="8" t="s">
        <v>950</v>
      </c>
      <c r="C483" s="20" t="s">
        <v>240</v>
      </c>
      <c r="D483" s="19" t="s">
        <v>1012</v>
      </c>
      <c r="E483" s="20" t="s">
        <v>1011</v>
      </c>
      <c r="F483" s="20">
        <v>7521</v>
      </c>
      <c r="G483" s="22">
        <v>45</v>
      </c>
      <c r="H483" s="22">
        <v>45</v>
      </c>
      <c r="I483" s="16"/>
    </row>
    <row r="484" spans="1:9" s="3" customFormat="1" ht="24.95" customHeight="1" x14ac:dyDescent="0.2">
      <c r="A484" s="12">
        <v>480</v>
      </c>
      <c r="B484" s="8" t="s">
        <v>951</v>
      </c>
      <c r="C484" s="20" t="s">
        <v>242</v>
      </c>
      <c r="D484" s="19" t="s">
        <v>1012</v>
      </c>
      <c r="E484" s="20" t="s">
        <v>1011</v>
      </c>
      <c r="F484" s="20">
        <v>1410</v>
      </c>
      <c r="G484" s="22">
        <v>145.19999999999999</v>
      </c>
      <c r="H484" s="22">
        <v>145.19999999999999</v>
      </c>
      <c r="I484" s="16"/>
    </row>
    <row r="485" spans="1:9" s="3" customFormat="1" ht="24.95" customHeight="1" x14ac:dyDescent="0.2">
      <c r="A485" s="12">
        <v>481</v>
      </c>
      <c r="B485" s="8" t="s">
        <v>953</v>
      </c>
      <c r="C485" s="20" t="s">
        <v>243</v>
      </c>
      <c r="D485" s="19" t="s">
        <v>1014</v>
      </c>
      <c r="E485" s="20" t="s">
        <v>1011</v>
      </c>
      <c r="F485" s="20">
        <v>736</v>
      </c>
      <c r="G485" s="22">
        <v>3</v>
      </c>
      <c r="H485" s="22">
        <v>3</v>
      </c>
      <c r="I485" s="16"/>
    </row>
    <row r="486" spans="1:9" s="3" customFormat="1" ht="24.95" customHeight="1" x14ac:dyDescent="0.2">
      <c r="A486" s="12">
        <v>482</v>
      </c>
      <c r="B486" s="8" t="s">
        <v>954</v>
      </c>
      <c r="C486" s="20" t="s">
        <v>251</v>
      </c>
      <c r="D486" s="19" t="s">
        <v>1012</v>
      </c>
      <c r="E486" s="20" t="s">
        <v>1011</v>
      </c>
      <c r="F486" s="20">
        <v>10164</v>
      </c>
      <c r="G486" s="22">
        <v>61</v>
      </c>
      <c r="H486" s="22">
        <v>61</v>
      </c>
      <c r="I486" s="16"/>
    </row>
    <row r="487" spans="1:9" s="3" customFormat="1" ht="24.95" customHeight="1" x14ac:dyDescent="0.2">
      <c r="A487" s="12">
        <v>483</v>
      </c>
      <c r="B487" s="8" t="s">
        <v>955</v>
      </c>
      <c r="C487" s="20" t="s">
        <v>252</v>
      </c>
      <c r="D487" s="19" t="s">
        <v>1014</v>
      </c>
      <c r="E487" s="20" t="s">
        <v>1011</v>
      </c>
      <c r="F487" s="20">
        <v>1409</v>
      </c>
      <c r="G487" s="22">
        <v>6</v>
      </c>
      <c r="H487" s="22">
        <v>6</v>
      </c>
      <c r="I487" s="16"/>
    </row>
    <row r="488" spans="1:9" s="3" customFormat="1" ht="24.95" customHeight="1" x14ac:dyDescent="0.2">
      <c r="A488" s="12">
        <v>484</v>
      </c>
      <c r="B488" s="8" t="s">
        <v>956</v>
      </c>
      <c r="C488" s="20" t="s">
        <v>246</v>
      </c>
      <c r="D488" s="19" t="s">
        <v>1012</v>
      </c>
      <c r="E488" s="20" t="s">
        <v>1011</v>
      </c>
      <c r="F488" s="20">
        <v>967</v>
      </c>
      <c r="G488" s="22">
        <v>6</v>
      </c>
      <c r="H488" s="22">
        <v>6</v>
      </c>
      <c r="I488" s="16"/>
    </row>
    <row r="489" spans="1:9" s="3" customFormat="1" ht="24.95" customHeight="1" x14ac:dyDescent="0.2">
      <c r="A489" s="12">
        <v>485</v>
      </c>
      <c r="B489" s="8" t="s">
        <v>957</v>
      </c>
      <c r="C489" s="20" t="s">
        <v>247</v>
      </c>
      <c r="D489" s="19" t="s">
        <v>1014</v>
      </c>
      <c r="E489" s="20" t="s">
        <v>1011</v>
      </c>
      <c r="F489" s="20">
        <v>6751</v>
      </c>
      <c r="G489" s="22">
        <v>27</v>
      </c>
      <c r="H489" s="22">
        <v>27</v>
      </c>
      <c r="I489" s="16"/>
    </row>
    <row r="490" spans="1:9" s="3" customFormat="1" ht="24.95" customHeight="1" x14ac:dyDescent="0.2">
      <c r="A490" s="12">
        <v>486</v>
      </c>
      <c r="B490" s="8" t="s">
        <v>958</v>
      </c>
      <c r="C490" s="20" t="s">
        <v>248</v>
      </c>
      <c r="D490" s="19" t="s">
        <v>1014</v>
      </c>
      <c r="E490" s="20" t="s">
        <v>1011</v>
      </c>
      <c r="F490" s="20">
        <v>4664</v>
      </c>
      <c r="G490" s="22">
        <v>19</v>
      </c>
      <c r="H490" s="22">
        <v>19</v>
      </c>
      <c r="I490" s="16"/>
    </row>
    <row r="491" spans="1:9" s="3" customFormat="1" ht="24.95" customHeight="1" x14ac:dyDescent="0.2">
      <c r="A491" s="12">
        <v>487</v>
      </c>
      <c r="B491" s="8" t="s">
        <v>959</v>
      </c>
      <c r="C491" s="20" t="s">
        <v>249</v>
      </c>
      <c r="D491" s="19" t="s">
        <v>1014</v>
      </c>
      <c r="E491" s="20" t="s">
        <v>1011</v>
      </c>
      <c r="F491" s="20">
        <v>2163</v>
      </c>
      <c r="G491" s="22">
        <v>9</v>
      </c>
      <c r="H491" s="22">
        <v>9</v>
      </c>
      <c r="I491" s="16"/>
    </row>
    <row r="492" spans="1:9" s="3" customFormat="1" ht="24.95" customHeight="1" x14ac:dyDescent="0.2">
      <c r="A492" s="12">
        <v>488</v>
      </c>
      <c r="B492" s="8" t="s">
        <v>960</v>
      </c>
      <c r="C492" s="20" t="s">
        <v>250</v>
      </c>
      <c r="D492" s="19" t="s">
        <v>1012</v>
      </c>
      <c r="E492" s="20" t="s">
        <v>1011</v>
      </c>
      <c r="F492" s="20">
        <v>856</v>
      </c>
      <c r="G492" s="22">
        <v>5</v>
      </c>
      <c r="H492" s="22">
        <v>5</v>
      </c>
      <c r="I492" s="16"/>
    </row>
    <row r="493" spans="1:9" s="3" customFormat="1" ht="24.95" customHeight="1" x14ac:dyDescent="0.2">
      <c r="A493" s="12">
        <v>489</v>
      </c>
      <c r="B493" s="8" t="s">
        <v>961</v>
      </c>
      <c r="C493" s="20" t="s">
        <v>253</v>
      </c>
      <c r="D493" s="19" t="s">
        <v>1014</v>
      </c>
      <c r="E493" s="20" t="s">
        <v>1011</v>
      </c>
      <c r="F493" s="20">
        <v>4627</v>
      </c>
      <c r="G493" s="22">
        <v>19</v>
      </c>
      <c r="H493" s="22">
        <v>19</v>
      </c>
      <c r="I493" s="16"/>
    </row>
    <row r="494" spans="1:9" s="3" customFormat="1" ht="24.95" customHeight="1" x14ac:dyDescent="0.2">
      <c r="A494" s="12">
        <v>490</v>
      </c>
      <c r="B494" s="8" t="s">
        <v>962</v>
      </c>
      <c r="C494" s="20" t="s">
        <v>254</v>
      </c>
      <c r="D494" s="19" t="s">
        <v>1012</v>
      </c>
      <c r="E494" s="20" t="s">
        <v>1011</v>
      </c>
      <c r="F494" s="20">
        <v>1260</v>
      </c>
      <c r="G494" s="22">
        <v>8</v>
      </c>
      <c r="H494" s="22">
        <v>8</v>
      </c>
      <c r="I494" s="16"/>
    </row>
    <row r="495" spans="1:9" s="3" customFormat="1" ht="24.95" customHeight="1" x14ac:dyDescent="0.2">
      <c r="A495" s="12">
        <v>491</v>
      </c>
      <c r="B495" s="8" t="s">
        <v>964</v>
      </c>
      <c r="C495" s="20" t="s">
        <v>154</v>
      </c>
      <c r="D495" s="19" t="s">
        <v>1010</v>
      </c>
      <c r="E495" s="20" t="s">
        <v>1011</v>
      </c>
      <c r="F495" s="20">
        <v>37431</v>
      </c>
      <c r="G495" s="22">
        <v>223.95699999999999</v>
      </c>
      <c r="H495" s="22">
        <v>223.95699999999999</v>
      </c>
      <c r="I495" s="16"/>
    </row>
    <row r="496" spans="1:9" s="3" customFormat="1" ht="24.95" customHeight="1" x14ac:dyDescent="0.2">
      <c r="A496" s="12">
        <v>492</v>
      </c>
      <c r="B496" s="8" t="s">
        <v>965</v>
      </c>
      <c r="C496" s="20" t="s">
        <v>155</v>
      </c>
      <c r="D496" s="19" t="s">
        <v>1010</v>
      </c>
      <c r="E496" s="20" t="s">
        <v>1011</v>
      </c>
      <c r="F496" s="20">
        <v>631</v>
      </c>
      <c r="G496" s="22">
        <v>4</v>
      </c>
      <c r="H496" s="22">
        <v>4</v>
      </c>
      <c r="I496" s="16"/>
    </row>
    <row r="497" spans="1:9" s="3" customFormat="1" ht="24.95" customHeight="1" x14ac:dyDescent="0.2">
      <c r="A497" s="12">
        <v>493</v>
      </c>
      <c r="B497" s="8" t="s">
        <v>970</v>
      </c>
      <c r="C497" s="20" t="s">
        <v>1669</v>
      </c>
      <c r="D497" s="19" t="s">
        <v>1014</v>
      </c>
      <c r="E497" s="20" t="s">
        <v>1011</v>
      </c>
      <c r="F497" s="20">
        <v>8992</v>
      </c>
      <c r="G497" s="22">
        <v>36</v>
      </c>
      <c r="H497" s="22">
        <v>35.582000000000001</v>
      </c>
      <c r="I497" s="16"/>
    </row>
    <row r="498" spans="1:9" s="3" customFormat="1" ht="24.95" customHeight="1" x14ac:dyDescent="0.2">
      <c r="A498" s="12">
        <v>494</v>
      </c>
      <c r="B498" s="8" t="s">
        <v>971</v>
      </c>
      <c r="C498" s="20" t="s">
        <v>136</v>
      </c>
      <c r="D498" s="19" t="s">
        <v>1014</v>
      </c>
      <c r="E498" s="20" t="s">
        <v>1011</v>
      </c>
      <c r="F498" s="20">
        <v>1611</v>
      </c>
      <c r="G498" s="22">
        <v>7</v>
      </c>
      <c r="H498" s="22">
        <v>7</v>
      </c>
      <c r="I498" s="16"/>
    </row>
    <row r="499" spans="1:9" s="3" customFormat="1" ht="24.95" customHeight="1" x14ac:dyDescent="0.2">
      <c r="A499" s="12">
        <v>495</v>
      </c>
      <c r="B499" s="8" t="s">
        <v>972</v>
      </c>
      <c r="C499" s="20" t="s">
        <v>205</v>
      </c>
      <c r="D499" s="19" t="s">
        <v>1014</v>
      </c>
      <c r="E499" s="20" t="s">
        <v>1011</v>
      </c>
      <c r="F499" s="20">
        <v>8319</v>
      </c>
      <c r="G499" s="22">
        <v>32.9</v>
      </c>
      <c r="H499" s="22">
        <v>32.9</v>
      </c>
      <c r="I499" s="16"/>
    </row>
    <row r="500" spans="1:9" s="3" customFormat="1" ht="24.95" customHeight="1" x14ac:dyDescent="0.2">
      <c r="A500" s="12">
        <v>496</v>
      </c>
      <c r="B500" s="8" t="s">
        <v>973</v>
      </c>
      <c r="C500" s="20" t="s">
        <v>206</v>
      </c>
      <c r="D500" s="19" t="s">
        <v>1014</v>
      </c>
      <c r="E500" s="20" t="s">
        <v>1011</v>
      </c>
      <c r="F500" s="20">
        <v>2274</v>
      </c>
      <c r="G500" s="22">
        <v>8.9489999999999998</v>
      </c>
      <c r="H500" s="22">
        <v>8.9489999999999998</v>
      </c>
      <c r="I500" s="16"/>
    </row>
    <row r="501" spans="1:9" s="3" customFormat="1" ht="24.95" customHeight="1" x14ac:dyDescent="0.2">
      <c r="A501" s="12">
        <v>497</v>
      </c>
      <c r="B501" s="8" t="s">
        <v>974</v>
      </c>
      <c r="C501" s="20" t="s">
        <v>134</v>
      </c>
      <c r="D501" s="19" t="s">
        <v>1014</v>
      </c>
      <c r="E501" s="20" t="s">
        <v>1011</v>
      </c>
      <c r="F501" s="20">
        <v>368</v>
      </c>
      <c r="G501" s="22">
        <v>2.1379999999999999</v>
      </c>
      <c r="H501" s="22">
        <v>2.1379999999999999</v>
      </c>
      <c r="I501" s="16"/>
    </row>
    <row r="502" spans="1:9" s="3" customFormat="1" ht="24.95" customHeight="1" x14ac:dyDescent="0.2">
      <c r="A502" s="12">
        <v>498</v>
      </c>
      <c r="B502" s="8" t="s">
        <v>976</v>
      </c>
      <c r="C502" s="20" t="s">
        <v>135</v>
      </c>
      <c r="D502" s="19" t="s">
        <v>1014</v>
      </c>
      <c r="E502" s="20" t="s">
        <v>1011</v>
      </c>
      <c r="F502" s="20">
        <v>1845</v>
      </c>
      <c r="G502" s="22">
        <v>7</v>
      </c>
      <c r="H502" s="22">
        <v>7</v>
      </c>
      <c r="I502" s="16"/>
    </row>
    <row r="503" spans="1:9" s="3" customFormat="1" ht="24.95" customHeight="1" x14ac:dyDescent="0.2">
      <c r="A503" s="12">
        <v>499</v>
      </c>
      <c r="B503" s="8">
        <v>814</v>
      </c>
      <c r="C503" s="18" t="s">
        <v>1470</v>
      </c>
      <c r="D503" s="19" t="s">
        <v>1471</v>
      </c>
      <c r="E503" s="20" t="s">
        <v>1472</v>
      </c>
      <c r="F503" s="20">
        <v>245</v>
      </c>
      <c r="G503" s="22">
        <v>245</v>
      </c>
      <c r="H503" s="22">
        <v>245</v>
      </c>
      <c r="I503" s="16"/>
    </row>
    <row r="504" spans="1:9" s="3" customFormat="1" ht="24.95" customHeight="1" x14ac:dyDescent="0.2">
      <c r="A504" s="12">
        <v>500</v>
      </c>
      <c r="B504" s="8">
        <v>815</v>
      </c>
      <c r="C504" s="18">
        <v>1106</v>
      </c>
      <c r="D504" s="19" t="s">
        <v>1619</v>
      </c>
      <c r="E504" s="20" t="s">
        <v>1573</v>
      </c>
      <c r="F504" s="20">
        <v>566</v>
      </c>
      <c r="G504" s="22">
        <v>4374.6210000000001</v>
      </c>
      <c r="H504" s="22">
        <v>4374.6210000000001</v>
      </c>
      <c r="I504" s="16"/>
    </row>
    <row r="505" spans="1:9" s="3" customFormat="1" ht="24.95" customHeight="1" x14ac:dyDescent="0.2">
      <c r="A505" s="12">
        <v>501</v>
      </c>
      <c r="B505" s="8">
        <v>819</v>
      </c>
      <c r="C505" s="18" t="s">
        <v>1480</v>
      </c>
      <c r="D505" s="19" t="s">
        <v>1010</v>
      </c>
      <c r="E505" s="20" t="s">
        <v>1481</v>
      </c>
      <c r="F505" s="20">
        <v>2211</v>
      </c>
      <c r="G505" s="22">
        <v>408.5</v>
      </c>
      <c r="H505" s="22">
        <v>408.5</v>
      </c>
      <c r="I505" s="16"/>
    </row>
    <row r="506" spans="1:9" s="3" customFormat="1" ht="24.95" customHeight="1" x14ac:dyDescent="0.2">
      <c r="A506" s="12">
        <v>502</v>
      </c>
      <c r="B506" s="8">
        <v>832</v>
      </c>
      <c r="C506" s="29" t="s">
        <v>1495</v>
      </c>
      <c r="D506" s="19" t="s">
        <v>1012</v>
      </c>
      <c r="E506" s="20" t="s">
        <v>1011</v>
      </c>
      <c r="F506" s="20">
        <v>478</v>
      </c>
      <c r="G506" s="22">
        <v>2.8679999999999999</v>
      </c>
      <c r="H506" s="22">
        <v>2.8679999999999999</v>
      </c>
      <c r="I506" s="16"/>
    </row>
    <row r="507" spans="1:9" s="3" customFormat="1" ht="24.95" customHeight="1" x14ac:dyDescent="0.2">
      <c r="A507" s="12">
        <v>503</v>
      </c>
      <c r="B507" s="8">
        <v>833</v>
      </c>
      <c r="C507" s="18" t="s">
        <v>1494</v>
      </c>
      <c r="D507" s="19" t="s">
        <v>1012</v>
      </c>
      <c r="E507" s="20" t="s">
        <v>1011</v>
      </c>
      <c r="F507" s="20">
        <v>610</v>
      </c>
      <c r="G507" s="22">
        <v>3.66</v>
      </c>
      <c r="H507" s="22">
        <v>3.66</v>
      </c>
      <c r="I507" s="16"/>
    </row>
    <row r="508" spans="1:9" s="3" customFormat="1" ht="24.95" customHeight="1" x14ac:dyDescent="0.2">
      <c r="A508" s="12">
        <v>504</v>
      </c>
      <c r="B508" s="8">
        <v>834</v>
      </c>
      <c r="C508" s="18" t="s">
        <v>1484</v>
      </c>
      <c r="D508" s="19" t="s">
        <v>1010</v>
      </c>
      <c r="E508" s="20" t="s">
        <v>1011</v>
      </c>
      <c r="F508" s="20">
        <v>40047</v>
      </c>
      <c r="G508" s="22">
        <v>238</v>
      </c>
      <c r="H508" s="22">
        <v>237.6</v>
      </c>
      <c r="I508" s="16"/>
    </row>
    <row r="509" spans="1:9" s="3" customFormat="1" ht="24.95" customHeight="1" x14ac:dyDescent="0.2">
      <c r="A509" s="12">
        <v>505</v>
      </c>
      <c r="B509" s="8">
        <v>835</v>
      </c>
      <c r="C509" s="18" t="s">
        <v>1473</v>
      </c>
      <c r="D509" s="19" t="s">
        <v>1014</v>
      </c>
      <c r="E509" s="20" t="s">
        <v>1011</v>
      </c>
      <c r="F509" s="20">
        <v>213</v>
      </c>
      <c r="G509" s="22">
        <v>1</v>
      </c>
      <c r="H509" s="22">
        <v>1</v>
      </c>
      <c r="I509" s="16"/>
    </row>
    <row r="510" spans="1:9" s="3" customFormat="1" ht="24.95" customHeight="1" x14ac:dyDescent="0.2">
      <c r="A510" s="12">
        <v>506</v>
      </c>
      <c r="B510" s="8">
        <v>836</v>
      </c>
      <c r="C510" s="18" t="s">
        <v>1478</v>
      </c>
      <c r="D510" s="19" t="s">
        <v>1014</v>
      </c>
      <c r="E510" s="20" t="s">
        <v>1011</v>
      </c>
      <c r="F510" s="20">
        <v>3819</v>
      </c>
      <c r="G510" s="22">
        <v>15.276</v>
      </c>
      <c r="H510" s="22">
        <v>15.276</v>
      </c>
      <c r="I510" s="16"/>
    </row>
    <row r="511" spans="1:9" s="3" customFormat="1" ht="24.95" customHeight="1" x14ac:dyDescent="0.2">
      <c r="A511" s="12">
        <v>507</v>
      </c>
      <c r="B511" s="8">
        <v>837</v>
      </c>
      <c r="C511" s="18" t="s">
        <v>1482</v>
      </c>
      <c r="D511" s="19" t="s">
        <v>1010</v>
      </c>
      <c r="E511" s="20" t="s">
        <v>1011</v>
      </c>
      <c r="F511" s="20">
        <v>10793</v>
      </c>
      <c r="G511" s="22">
        <v>62.968000000000004</v>
      </c>
      <c r="H511" s="22">
        <v>62.968000000000004</v>
      </c>
      <c r="I511" s="16"/>
    </row>
    <row r="512" spans="1:9" s="3" customFormat="1" ht="24.95" customHeight="1" x14ac:dyDescent="0.2">
      <c r="A512" s="12">
        <v>508</v>
      </c>
      <c r="B512" s="8">
        <v>838</v>
      </c>
      <c r="C512" s="18" t="s">
        <v>1496</v>
      </c>
      <c r="D512" s="19" t="s">
        <v>1012</v>
      </c>
      <c r="E512" s="20" t="s">
        <v>1011</v>
      </c>
      <c r="F512" s="20">
        <v>1041</v>
      </c>
      <c r="G512" s="22">
        <v>6.2460000000000004</v>
      </c>
      <c r="H512" s="22">
        <v>6.2460000000000004</v>
      </c>
      <c r="I512" s="16"/>
    </row>
    <row r="513" spans="1:9" s="3" customFormat="1" ht="24.95" customHeight="1" x14ac:dyDescent="0.2">
      <c r="A513" s="12">
        <v>509</v>
      </c>
      <c r="B513" s="8">
        <v>839</v>
      </c>
      <c r="C513" s="18" t="s">
        <v>1483</v>
      </c>
      <c r="D513" s="19" t="s">
        <v>1010</v>
      </c>
      <c r="E513" s="20" t="s">
        <v>1011</v>
      </c>
      <c r="F513" s="20">
        <v>2500</v>
      </c>
      <c r="G513" s="22">
        <v>15</v>
      </c>
      <c r="H513" s="22">
        <v>14.88</v>
      </c>
      <c r="I513" s="16"/>
    </row>
    <row r="514" spans="1:9" s="3" customFormat="1" ht="24.95" customHeight="1" x14ac:dyDescent="0.2">
      <c r="A514" s="12">
        <v>510</v>
      </c>
      <c r="B514" s="8">
        <v>840</v>
      </c>
      <c r="C514" s="18" t="s">
        <v>1490</v>
      </c>
      <c r="D514" s="19" t="s">
        <v>1010</v>
      </c>
      <c r="E514" s="20" t="s">
        <v>1011</v>
      </c>
      <c r="F514" s="20">
        <v>4388</v>
      </c>
      <c r="G514" s="22">
        <v>211</v>
      </c>
      <c r="H514" s="22">
        <v>211</v>
      </c>
      <c r="I514" s="16"/>
    </row>
    <row r="515" spans="1:9" s="3" customFormat="1" ht="24.95" customHeight="1" x14ac:dyDescent="0.2">
      <c r="A515" s="12">
        <v>511</v>
      </c>
      <c r="B515" s="8">
        <v>841</v>
      </c>
      <c r="C515" s="18" t="s">
        <v>1485</v>
      </c>
      <c r="D515" s="19" t="s">
        <v>1010</v>
      </c>
      <c r="E515" s="20" t="s">
        <v>1011</v>
      </c>
      <c r="F515" s="20">
        <v>1020</v>
      </c>
      <c r="G515" s="22">
        <v>6</v>
      </c>
      <c r="H515" s="22">
        <v>5.9480000000000004</v>
      </c>
      <c r="I515" s="16"/>
    </row>
    <row r="516" spans="1:9" s="3" customFormat="1" ht="24.95" customHeight="1" x14ac:dyDescent="0.2">
      <c r="A516" s="12">
        <v>512</v>
      </c>
      <c r="B516" s="8">
        <v>842</v>
      </c>
      <c r="C516" s="18" t="s">
        <v>1489</v>
      </c>
      <c r="D516" s="19" t="s">
        <v>1010</v>
      </c>
      <c r="E516" s="20" t="s">
        <v>1011</v>
      </c>
      <c r="F516" s="20">
        <v>2430</v>
      </c>
      <c r="G516" s="22">
        <v>14.101000000000001</v>
      </c>
      <c r="H516" s="22">
        <v>14.101000000000001</v>
      </c>
      <c r="I516" s="16"/>
    </row>
    <row r="517" spans="1:9" s="3" customFormat="1" ht="24.95" customHeight="1" x14ac:dyDescent="0.2">
      <c r="A517" s="12">
        <v>513</v>
      </c>
      <c r="B517" s="8">
        <v>843</v>
      </c>
      <c r="C517" s="18" t="s">
        <v>1477</v>
      </c>
      <c r="D517" s="19" t="s">
        <v>1014</v>
      </c>
      <c r="E517" s="20" t="s">
        <v>1011</v>
      </c>
      <c r="F517" s="20">
        <v>214</v>
      </c>
      <c r="G517" s="22">
        <v>1</v>
      </c>
      <c r="H517" s="22">
        <v>1.131</v>
      </c>
      <c r="I517" s="16"/>
    </row>
    <row r="518" spans="1:9" s="3" customFormat="1" ht="24.95" customHeight="1" x14ac:dyDescent="0.2">
      <c r="A518" s="12">
        <v>514</v>
      </c>
      <c r="B518" s="8">
        <v>846</v>
      </c>
      <c r="C518" s="18" t="s">
        <v>1526</v>
      </c>
      <c r="D518" s="19" t="s">
        <v>1012</v>
      </c>
      <c r="E518" s="20" t="s">
        <v>1011</v>
      </c>
      <c r="F518" s="20">
        <v>3283</v>
      </c>
      <c r="G518" s="22">
        <v>19.698</v>
      </c>
      <c r="H518" s="22">
        <v>19.698</v>
      </c>
      <c r="I518" s="16"/>
    </row>
    <row r="519" spans="1:9" s="3" customFormat="1" ht="24.95" customHeight="1" x14ac:dyDescent="0.2">
      <c r="A519" s="12">
        <v>515</v>
      </c>
      <c r="B519" s="8">
        <v>847</v>
      </c>
      <c r="C519" s="18" t="s">
        <v>1479</v>
      </c>
      <c r="D519" s="19" t="s">
        <v>1014</v>
      </c>
      <c r="E519" s="20" t="s">
        <v>1620</v>
      </c>
      <c r="F519" s="20">
        <v>10327</v>
      </c>
      <c r="G519" s="22">
        <v>41.308</v>
      </c>
      <c r="H519" s="22">
        <v>41.308</v>
      </c>
      <c r="I519" s="16"/>
    </row>
    <row r="520" spans="1:9" s="3" customFormat="1" ht="24.95" customHeight="1" x14ac:dyDescent="0.2">
      <c r="A520" s="12">
        <v>516</v>
      </c>
      <c r="B520" s="8">
        <v>848</v>
      </c>
      <c r="C520" s="29" t="s">
        <v>1527</v>
      </c>
      <c r="D520" s="19" t="s">
        <v>1012</v>
      </c>
      <c r="E520" s="20" t="s">
        <v>1620</v>
      </c>
      <c r="F520" s="20">
        <v>19943</v>
      </c>
      <c r="G520" s="22">
        <v>119.658</v>
      </c>
      <c r="H520" s="22">
        <v>119.658</v>
      </c>
      <c r="I520" s="16"/>
    </row>
    <row r="521" spans="1:9" s="3" customFormat="1" ht="24.95" customHeight="1" x14ac:dyDescent="0.2">
      <c r="A521" s="12">
        <v>517</v>
      </c>
      <c r="B521" s="8">
        <v>849</v>
      </c>
      <c r="C521" s="29" t="s">
        <v>1528</v>
      </c>
      <c r="D521" s="19" t="s">
        <v>1012</v>
      </c>
      <c r="E521" s="20" t="s">
        <v>1620</v>
      </c>
      <c r="F521" s="20">
        <v>7628</v>
      </c>
      <c r="G521" s="22">
        <v>45.768000000000001</v>
      </c>
      <c r="H521" s="22">
        <v>45.768000000000001</v>
      </c>
      <c r="I521" s="16"/>
    </row>
    <row r="522" spans="1:9" s="3" customFormat="1" ht="24.95" customHeight="1" x14ac:dyDescent="0.2">
      <c r="A522" s="12">
        <v>518</v>
      </c>
      <c r="B522" s="8">
        <v>861</v>
      </c>
      <c r="C522" s="18" t="s">
        <v>1474</v>
      </c>
      <c r="D522" s="19" t="s">
        <v>1014</v>
      </c>
      <c r="E522" s="20" t="s">
        <v>1011</v>
      </c>
      <c r="F522" s="20">
        <v>4713</v>
      </c>
      <c r="G522" s="22">
        <v>74.980999999999995</v>
      </c>
      <c r="H522" s="22">
        <v>74.980999999999995</v>
      </c>
      <c r="I522" s="16"/>
    </row>
    <row r="523" spans="1:9" s="3" customFormat="1" ht="24.95" customHeight="1" x14ac:dyDescent="0.2">
      <c r="A523" s="12">
        <v>519</v>
      </c>
      <c r="B523" s="8">
        <v>862</v>
      </c>
      <c r="C523" s="18" t="s">
        <v>1491</v>
      </c>
      <c r="D523" s="19" t="s">
        <v>1492</v>
      </c>
      <c r="E523" s="20" t="s">
        <v>1011</v>
      </c>
      <c r="F523" s="20">
        <v>28923</v>
      </c>
      <c r="G523" s="22">
        <v>588.10500000000002</v>
      </c>
      <c r="H523" s="22">
        <v>588.10500000000002</v>
      </c>
      <c r="I523" s="16"/>
    </row>
    <row r="524" spans="1:9" s="3" customFormat="1" ht="24.95" customHeight="1" x14ac:dyDescent="0.2">
      <c r="A524" s="12">
        <v>520</v>
      </c>
      <c r="B524" s="8">
        <v>863</v>
      </c>
      <c r="C524" s="18" t="s">
        <v>1493</v>
      </c>
      <c r="D524" s="19" t="s">
        <v>1492</v>
      </c>
      <c r="E524" s="20" t="s">
        <v>1011</v>
      </c>
      <c r="F524" s="20">
        <v>10158</v>
      </c>
      <c r="G524" s="22">
        <v>109.587</v>
      </c>
      <c r="H524" s="22">
        <v>109.587</v>
      </c>
      <c r="I524" s="16"/>
    </row>
    <row r="525" spans="1:9" s="3" customFormat="1" ht="24.95" customHeight="1" x14ac:dyDescent="0.2">
      <c r="A525" s="12">
        <v>521</v>
      </c>
      <c r="B525" s="8">
        <v>864</v>
      </c>
      <c r="C525" s="18" t="s">
        <v>1486</v>
      </c>
      <c r="D525" s="19" t="s">
        <v>1487</v>
      </c>
      <c r="E525" s="20" t="s">
        <v>1011</v>
      </c>
      <c r="F525" s="20">
        <v>7391</v>
      </c>
      <c r="G525" s="22">
        <v>43.311</v>
      </c>
      <c r="H525" s="22">
        <v>43.311</v>
      </c>
      <c r="I525" s="16"/>
    </row>
    <row r="526" spans="1:9" s="3" customFormat="1" ht="24.95" customHeight="1" x14ac:dyDescent="0.2">
      <c r="A526" s="12">
        <v>522</v>
      </c>
      <c r="B526" s="8">
        <v>865</v>
      </c>
      <c r="C526" s="18" t="s">
        <v>1488</v>
      </c>
      <c r="D526" s="19" t="s">
        <v>1487</v>
      </c>
      <c r="E526" s="20" t="s">
        <v>1011</v>
      </c>
      <c r="F526" s="20">
        <v>8987</v>
      </c>
      <c r="G526" s="22">
        <v>52.241</v>
      </c>
      <c r="H526" s="22">
        <v>52.241</v>
      </c>
      <c r="I526" s="16"/>
    </row>
    <row r="527" spans="1:9" s="3" customFormat="1" ht="24.95" customHeight="1" x14ac:dyDescent="0.2">
      <c r="A527" s="12">
        <v>523</v>
      </c>
      <c r="B527" s="8">
        <v>868</v>
      </c>
      <c r="C527" s="18" t="s">
        <v>1475</v>
      </c>
      <c r="D527" s="19" t="s">
        <v>1014</v>
      </c>
      <c r="E527" s="20" t="s">
        <v>1011</v>
      </c>
      <c r="F527" s="20">
        <v>1108</v>
      </c>
      <c r="G527" s="22">
        <v>4.2160000000000002</v>
      </c>
      <c r="H527" s="22">
        <v>4.2160000000000002</v>
      </c>
      <c r="I527" s="16"/>
    </row>
    <row r="528" spans="1:9" s="3" customFormat="1" ht="24.95" customHeight="1" x14ac:dyDescent="0.2">
      <c r="A528" s="12">
        <v>524</v>
      </c>
      <c r="B528" s="8">
        <v>869</v>
      </c>
      <c r="C528" s="18" t="s">
        <v>1476</v>
      </c>
      <c r="D528" s="19" t="s">
        <v>1014</v>
      </c>
      <c r="E528" s="20" t="s">
        <v>1011</v>
      </c>
      <c r="F528" s="20">
        <v>1219</v>
      </c>
      <c r="G528" s="22">
        <v>4.734</v>
      </c>
      <c r="H528" s="22">
        <v>4.734</v>
      </c>
      <c r="I528" s="16"/>
    </row>
    <row r="529" spans="1:10" s="3" customFormat="1" ht="24.95" customHeight="1" x14ac:dyDescent="0.2">
      <c r="A529" s="12">
        <v>525</v>
      </c>
      <c r="B529" s="8">
        <v>875</v>
      </c>
      <c r="C529" s="29" t="s">
        <v>1628</v>
      </c>
      <c r="D529" s="19" t="s">
        <v>1010</v>
      </c>
      <c r="E529" s="20" t="s">
        <v>1011</v>
      </c>
      <c r="F529" s="20">
        <v>3567</v>
      </c>
      <c r="G529" s="22">
        <v>21.475000000000001</v>
      </c>
      <c r="H529" s="22">
        <v>21.475000000000001</v>
      </c>
      <c r="I529" s="16"/>
    </row>
    <row r="530" spans="1:10" s="3" customFormat="1" ht="24.95" customHeight="1" x14ac:dyDescent="0.2">
      <c r="A530" s="12">
        <v>526</v>
      </c>
      <c r="B530" s="8">
        <v>876</v>
      </c>
      <c r="C530" s="29" t="s">
        <v>1629</v>
      </c>
      <c r="D530" s="19" t="s">
        <v>1010</v>
      </c>
      <c r="E530" s="20" t="s">
        <v>1011</v>
      </c>
      <c r="F530" s="20">
        <v>2055</v>
      </c>
      <c r="G530" s="22">
        <v>12.372</v>
      </c>
      <c r="H530" s="22">
        <v>12.372</v>
      </c>
      <c r="I530" s="16"/>
    </row>
    <row r="531" spans="1:10" s="3" customFormat="1" ht="24.95" customHeight="1" x14ac:dyDescent="0.2">
      <c r="A531" s="12">
        <v>527</v>
      </c>
      <c r="B531" s="8">
        <v>877</v>
      </c>
      <c r="C531" s="29" t="s">
        <v>1630</v>
      </c>
      <c r="D531" s="19" t="s">
        <v>1010</v>
      </c>
      <c r="E531" s="20" t="s">
        <v>1011</v>
      </c>
      <c r="F531" s="20">
        <v>847</v>
      </c>
      <c r="G531" s="22">
        <v>5.0990000000000002</v>
      </c>
      <c r="H531" s="22">
        <v>5.0990000000000002</v>
      </c>
      <c r="I531" s="16"/>
    </row>
    <row r="532" spans="1:10" s="3" customFormat="1" ht="24.95" customHeight="1" x14ac:dyDescent="0.2">
      <c r="A532" s="12">
        <v>528</v>
      </c>
      <c r="B532" s="8">
        <v>878</v>
      </c>
      <c r="C532" s="29" t="s">
        <v>1631</v>
      </c>
      <c r="D532" s="19" t="s">
        <v>1010</v>
      </c>
      <c r="E532" s="20" t="s">
        <v>1011</v>
      </c>
      <c r="F532" s="20">
        <v>7924</v>
      </c>
      <c r="G532" s="22">
        <v>47.707999999999998</v>
      </c>
      <c r="H532" s="22">
        <v>47.707999999999998</v>
      </c>
      <c r="I532" s="16"/>
    </row>
    <row r="533" spans="1:10" s="3" customFormat="1" ht="24.95" customHeight="1" x14ac:dyDescent="0.2">
      <c r="A533" s="12">
        <v>529</v>
      </c>
      <c r="B533" s="8">
        <v>879</v>
      </c>
      <c r="C533" s="29" t="s">
        <v>1632</v>
      </c>
      <c r="D533" s="19" t="s">
        <v>1010</v>
      </c>
      <c r="E533" s="20" t="s">
        <v>1011</v>
      </c>
      <c r="F533" s="20">
        <v>10208</v>
      </c>
      <c r="G533" s="22">
        <v>61.899000000000001</v>
      </c>
      <c r="H533" s="22">
        <v>61.899000000000001</v>
      </c>
      <c r="I533" s="16"/>
    </row>
    <row r="534" spans="1:10" s="3" customFormat="1" ht="24.95" customHeight="1" x14ac:dyDescent="0.2">
      <c r="A534" s="12">
        <v>530</v>
      </c>
      <c r="B534" s="8">
        <v>880</v>
      </c>
      <c r="C534" s="29" t="s">
        <v>1633</v>
      </c>
      <c r="D534" s="19" t="s">
        <v>1010</v>
      </c>
      <c r="E534" s="20" t="s">
        <v>1011</v>
      </c>
      <c r="F534" s="20">
        <v>12901</v>
      </c>
      <c r="G534" s="22">
        <v>78.228999999999999</v>
      </c>
      <c r="H534" s="22">
        <v>78.228999999999999</v>
      </c>
      <c r="I534" s="16"/>
    </row>
    <row r="535" spans="1:10" s="3" customFormat="1" ht="24.95" customHeight="1" x14ac:dyDescent="0.2">
      <c r="A535" s="12">
        <v>531</v>
      </c>
      <c r="B535" s="8">
        <v>886</v>
      </c>
      <c r="C535" s="18">
        <v>1107</v>
      </c>
      <c r="D535" s="19" t="s">
        <v>1607</v>
      </c>
      <c r="E535" s="20" t="s">
        <v>1646</v>
      </c>
      <c r="F535" s="20">
        <v>237</v>
      </c>
      <c r="G535" s="22">
        <v>1831.7729999999999</v>
      </c>
      <c r="H535" s="22">
        <v>1831.7729999999999</v>
      </c>
      <c r="I535" s="16"/>
    </row>
    <row r="536" spans="1:10" s="3" customFormat="1" ht="24.95" customHeight="1" x14ac:dyDescent="0.2">
      <c r="A536" s="12">
        <v>532</v>
      </c>
      <c r="B536" s="8">
        <v>887</v>
      </c>
      <c r="C536" s="18" t="s">
        <v>1647</v>
      </c>
      <c r="D536" s="19" t="s">
        <v>1648</v>
      </c>
      <c r="E536" s="20" t="s">
        <v>1011</v>
      </c>
      <c r="F536" s="20">
        <v>3137</v>
      </c>
      <c r="G536" s="22">
        <v>12.391</v>
      </c>
      <c r="H536" s="22">
        <v>12.391</v>
      </c>
      <c r="I536" s="16"/>
    </row>
    <row r="537" spans="1:10" s="3" customFormat="1" ht="24.95" customHeight="1" x14ac:dyDescent="0.2">
      <c r="A537" s="12">
        <v>533</v>
      </c>
      <c r="B537" s="8">
        <v>891</v>
      </c>
      <c r="C537" s="18" t="s">
        <v>1654</v>
      </c>
      <c r="D537" s="19" t="s">
        <v>1492</v>
      </c>
      <c r="E537" s="20" t="s">
        <v>1011</v>
      </c>
      <c r="F537" s="20">
        <v>2616</v>
      </c>
      <c r="G537" s="22">
        <v>16.350000000000001</v>
      </c>
      <c r="H537" s="22">
        <v>16.350000000000001</v>
      </c>
      <c r="I537" s="16"/>
    </row>
    <row r="538" spans="1:10" s="3" customFormat="1" ht="24.95" customHeight="1" x14ac:dyDescent="0.25">
      <c r="A538" s="8"/>
      <c r="B538" s="8"/>
      <c r="C538" s="20"/>
      <c r="D538" s="31" t="s">
        <v>41</v>
      </c>
      <c r="E538" s="32"/>
      <c r="F538" s="33">
        <f>SUM(F5:F537)</f>
        <v>2862413</v>
      </c>
      <c r="G538" s="34">
        <f>SUM(G5:G537)</f>
        <v>4918614.1520000016</v>
      </c>
      <c r="H538" s="34">
        <f>SUM(H5:H537)</f>
        <v>4847106.8730000034</v>
      </c>
      <c r="J538" s="27"/>
    </row>
  </sheetData>
  <mergeCells count="4">
    <mergeCell ref="G1:H1"/>
    <mergeCell ref="G3:H3"/>
    <mergeCell ref="E2:H2"/>
    <mergeCell ref="A2:D2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2" firstPageNumber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6"/>
  <sheetViews>
    <sheetView view="pageBreakPreview" zoomScaleNormal="100" zoomScaleSheetLayoutView="100" workbookViewId="0">
      <selection activeCell="E1" sqref="E1:H1"/>
    </sheetView>
  </sheetViews>
  <sheetFormatPr defaultColWidth="24.7109375" defaultRowHeight="24.95" customHeight="1" x14ac:dyDescent="0.2"/>
  <cols>
    <col min="1" max="1" width="4.7109375" style="25" customWidth="1"/>
    <col min="2" max="2" width="12" style="35" customWidth="1"/>
    <col min="3" max="3" width="11.5703125" style="25" customWidth="1"/>
    <col min="4" max="4" width="36.28515625" style="36" customWidth="1"/>
    <col min="5" max="5" width="25.5703125" style="25" customWidth="1"/>
    <col min="6" max="6" width="13" style="25" customWidth="1"/>
    <col min="7" max="7" width="18.42578125" style="44" customWidth="1"/>
    <col min="8" max="8" width="19.42578125" style="44" customWidth="1"/>
    <col min="9" max="16384" width="24.7109375" style="25"/>
  </cols>
  <sheetData>
    <row r="1" spans="1:12" s="3" customFormat="1" ht="31.5" customHeight="1" x14ac:dyDescent="0.2">
      <c r="A1" s="60" t="s">
        <v>40</v>
      </c>
      <c r="B1" s="60"/>
      <c r="C1" s="60"/>
      <c r="D1" s="60"/>
      <c r="E1" s="59" t="s">
        <v>1679</v>
      </c>
      <c r="F1" s="59"/>
      <c r="G1" s="59"/>
      <c r="H1" s="59"/>
    </row>
    <row r="2" spans="1:12" s="3" customFormat="1" ht="24.95" customHeight="1" x14ac:dyDescent="0.2">
      <c r="B2" s="2"/>
      <c r="D2" s="4"/>
      <c r="G2" s="58" t="s">
        <v>1177</v>
      </c>
      <c r="H2" s="58"/>
    </row>
    <row r="3" spans="1:12" s="3" customFormat="1" ht="56.25" customHeight="1" x14ac:dyDescent="0.2">
      <c r="A3" s="20"/>
      <c r="B3" s="9" t="s">
        <v>1605</v>
      </c>
      <c r="C3" s="10" t="s">
        <v>1436</v>
      </c>
      <c r="D3" s="10" t="s">
        <v>1437</v>
      </c>
      <c r="E3" s="10" t="s">
        <v>1438</v>
      </c>
      <c r="F3" s="10" t="s">
        <v>1672</v>
      </c>
      <c r="G3" s="11" t="s">
        <v>1602</v>
      </c>
      <c r="H3" s="11" t="s">
        <v>1603</v>
      </c>
    </row>
    <row r="4" spans="1:12" s="3" customFormat="1" ht="24.95" customHeight="1" x14ac:dyDescent="0.2">
      <c r="A4" s="8">
        <v>1</v>
      </c>
      <c r="B4" s="8" t="s">
        <v>993</v>
      </c>
      <c r="C4" s="18" t="s">
        <v>1017</v>
      </c>
      <c r="D4" s="19" t="s">
        <v>1609</v>
      </c>
      <c r="E4" s="20" t="s">
        <v>1291</v>
      </c>
      <c r="F4" s="21">
        <v>1546</v>
      </c>
      <c r="G4" s="38">
        <v>67872.764999999999</v>
      </c>
      <c r="H4" s="38">
        <v>64082.764999999999</v>
      </c>
      <c r="I4" s="27"/>
    </row>
    <row r="5" spans="1:12" s="3" customFormat="1" ht="24.95" customHeight="1" x14ac:dyDescent="0.2">
      <c r="A5" s="8">
        <v>2</v>
      </c>
      <c r="B5" s="8">
        <v>18</v>
      </c>
      <c r="C5" s="29" t="s">
        <v>1535</v>
      </c>
      <c r="D5" s="19" t="s">
        <v>1536</v>
      </c>
      <c r="E5" s="20" t="s">
        <v>1230</v>
      </c>
      <c r="F5" s="53"/>
      <c r="G5" s="38">
        <v>1256.2819999999999</v>
      </c>
      <c r="H5" s="38">
        <v>1256.2819999999999</v>
      </c>
      <c r="I5" s="27"/>
    </row>
    <row r="6" spans="1:12" s="3" customFormat="1" ht="24.95" customHeight="1" x14ac:dyDescent="0.2">
      <c r="A6" s="8">
        <v>3</v>
      </c>
      <c r="B6" s="8" t="s">
        <v>373</v>
      </c>
      <c r="C6" s="18" t="s">
        <v>1497</v>
      </c>
      <c r="D6" s="19" t="s">
        <v>1292</v>
      </c>
      <c r="E6" s="20" t="s">
        <v>1293</v>
      </c>
      <c r="F6" s="21">
        <v>11078</v>
      </c>
      <c r="G6" s="38">
        <v>115674.789</v>
      </c>
      <c r="H6" s="38">
        <v>115674.789</v>
      </c>
      <c r="I6" s="27"/>
    </row>
    <row r="7" spans="1:12" s="3" customFormat="1" ht="30" x14ac:dyDescent="0.2">
      <c r="A7" s="8">
        <v>4</v>
      </c>
      <c r="B7" s="8">
        <v>21</v>
      </c>
      <c r="C7" s="18">
        <v>399</v>
      </c>
      <c r="D7" s="19" t="s">
        <v>1290</v>
      </c>
      <c r="E7" s="19" t="s">
        <v>1435</v>
      </c>
      <c r="F7" s="21">
        <v>5466</v>
      </c>
      <c r="G7" s="38">
        <v>197921.36900000001</v>
      </c>
      <c r="H7" s="38">
        <v>181549.34400000001</v>
      </c>
      <c r="I7" s="27"/>
    </row>
    <row r="8" spans="1:12" s="3" customFormat="1" ht="24.95" customHeight="1" x14ac:dyDescent="0.2">
      <c r="A8" s="8">
        <v>5</v>
      </c>
      <c r="B8" s="8" t="s">
        <v>424</v>
      </c>
      <c r="C8" s="18" t="s">
        <v>812</v>
      </c>
      <c r="D8" s="19" t="s">
        <v>1610</v>
      </c>
      <c r="E8" s="20" t="s">
        <v>1308</v>
      </c>
      <c r="F8" s="21">
        <v>5280</v>
      </c>
      <c r="G8" s="38">
        <f>60590.465-136</f>
        <v>60454.464999999997</v>
      </c>
      <c r="H8" s="38">
        <f>60590.465-136</f>
        <v>60454.464999999997</v>
      </c>
      <c r="I8" s="27"/>
    </row>
    <row r="9" spans="1:12" s="3" customFormat="1" ht="24.95" customHeight="1" x14ac:dyDescent="0.2">
      <c r="A9" s="8">
        <v>6</v>
      </c>
      <c r="B9" s="8" t="s">
        <v>445</v>
      </c>
      <c r="C9" s="18" t="s">
        <v>1020</v>
      </c>
      <c r="D9" s="19" t="s">
        <v>1306</v>
      </c>
      <c r="E9" s="20" t="s">
        <v>1307</v>
      </c>
      <c r="F9" s="21">
        <v>1774</v>
      </c>
      <c r="G9" s="38">
        <v>24134.806</v>
      </c>
      <c r="H9" s="38">
        <v>24134.806</v>
      </c>
      <c r="I9" s="27"/>
    </row>
    <row r="10" spans="1:12" s="3" customFormat="1" ht="24.95" customHeight="1" x14ac:dyDescent="0.2">
      <c r="A10" s="8">
        <v>7</v>
      </c>
      <c r="B10" s="8" t="s">
        <v>1027</v>
      </c>
      <c r="C10" s="18" t="s">
        <v>1028</v>
      </c>
      <c r="D10" s="19" t="s">
        <v>1498</v>
      </c>
      <c r="E10" s="20" t="s">
        <v>1305</v>
      </c>
      <c r="F10" s="21">
        <v>2811</v>
      </c>
      <c r="G10" s="38">
        <f>26954.712+2258.527</f>
        <v>29213.239000000001</v>
      </c>
      <c r="H10" s="38">
        <f>3075.712+2258.527</f>
        <v>5334.2389999999996</v>
      </c>
      <c r="I10" s="27"/>
    </row>
    <row r="11" spans="1:12" s="3" customFormat="1" ht="24.95" customHeight="1" x14ac:dyDescent="0.2">
      <c r="A11" s="8">
        <v>8</v>
      </c>
      <c r="B11" s="8" t="s">
        <v>714</v>
      </c>
      <c r="C11" s="18" t="s">
        <v>667</v>
      </c>
      <c r="D11" s="19" t="s">
        <v>1304</v>
      </c>
      <c r="E11" s="20" t="s">
        <v>1303</v>
      </c>
      <c r="F11" s="21">
        <v>1996</v>
      </c>
      <c r="G11" s="38">
        <f>79543.985+504.762+1470.079</f>
        <v>81518.826000000001</v>
      </c>
      <c r="H11" s="38">
        <f>44043.985+504.762+1470.079</f>
        <v>46018.826000000001</v>
      </c>
      <c r="I11" s="27"/>
    </row>
    <row r="12" spans="1:12" s="3" customFormat="1" ht="30" customHeight="1" x14ac:dyDescent="0.2">
      <c r="A12" s="8">
        <v>9</v>
      </c>
      <c r="B12" s="8">
        <v>44</v>
      </c>
      <c r="C12" s="18">
        <v>611</v>
      </c>
      <c r="D12" s="19" t="s">
        <v>1544</v>
      </c>
      <c r="E12" s="20" t="s">
        <v>1545</v>
      </c>
      <c r="F12" s="53"/>
      <c r="G12" s="38">
        <v>1104.837</v>
      </c>
      <c r="H12" s="38">
        <v>1104.837</v>
      </c>
      <c r="I12" s="27"/>
    </row>
    <row r="13" spans="1:12" s="3" customFormat="1" ht="24.95" customHeight="1" x14ac:dyDescent="0.2">
      <c r="A13" s="8">
        <v>10</v>
      </c>
      <c r="B13" s="8">
        <v>44</v>
      </c>
      <c r="C13" s="18">
        <v>611</v>
      </c>
      <c r="D13" s="19" t="s">
        <v>1546</v>
      </c>
      <c r="E13" s="20" t="s">
        <v>1545</v>
      </c>
      <c r="F13" s="21">
        <v>3211</v>
      </c>
      <c r="G13" s="38">
        <v>48398.01</v>
      </c>
      <c r="H13" s="38">
        <v>48398.01</v>
      </c>
      <c r="I13" s="27"/>
      <c r="J13" s="27"/>
      <c r="K13" s="27"/>
      <c r="L13" s="27"/>
    </row>
    <row r="14" spans="1:12" s="3" customFormat="1" ht="34.5" customHeight="1" x14ac:dyDescent="0.2">
      <c r="A14" s="8">
        <v>11</v>
      </c>
      <c r="B14" s="8" t="s">
        <v>720</v>
      </c>
      <c r="C14" s="18" t="s">
        <v>1031</v>
      </c>
      <c r="D14" s="19" t="s">
        <v>1301</v>
      </c>
      <c r="E14" s="20" t="s">
        <v>1302</v>
      </c>
      <c r="F14" s="21">
        <v>10852</v>
      </c>
      <c r="G14" s="38">
        <f>199252.441</f>
        <v>199252.44099999999</v>
      </c>
      <c r="H14" s="38">
        <f>144077.166</f>
        <v>144077.166</v>
      </c>
      <c r="I14" s="27"/>
    </row>
    <row r="15" spans="1:12" s="3" customFormat="1" ht="27" customHeight="1" x14ac:dyDescent="0.2">
      <c r="A15" s="8">
        <v>12</v>
      </c>
      <c r="B15" s="8">
        <v>46</v>
      </c>
      <c r="C15" s="18">
        <v>620</v>
      </c>
      <c r="D15" s="19" t="s">
        <v>1294</v>
      </c>
      <c r="E15" s="20" t="s">
        <v>1253</v>
      </c>
      <c r="F15" s="21">
        <v>5980</v>
      </c>
      <c r="G15" s="38">
        <f>728472.131+3052.458+1213.96</f>
        <v>732738.549</v>
      </c>
      <c r="H15" s="38">
        <f>728472.131+3052.458+1213.96</f>
        <v>732738.549</v>
      </c>
      <c r="I15" s="27"/>
      <c r="J15" s="27"/>
      <c r="K15" s="27"/>
    </row>
    <row r="16" spans="1:12" s="3" customFormat="1" ht="27" customHeight="1" x14ac:dyDescent="0.2">
      <c r="A16" s="8">
        <v>13</v>
      </c>
      <c r="B16" s="12">
        <v>49</v>
      </c>
      <c r="C16" s="23" t="s">
        <v>1033</v>
      </c>
      <c r="D16" s="14" t="s">
        <v>1300</v>
      </c>
      <c r="E16" s="13" t="s">
        <v>1011</v>
      </c>
      <c r="F16" s="39"/>
      <c r="G16" s="38">
        <v>546</v>
      </c>
      <c r="H16" s="38">
        <v>546</v>
      </c>
      <c r="I16" s="27"/>
      <c r="J16" s="27"/>
      <c r="K16" s="27"/>
    </row>
    <row r="17" spans="1:11" s="3" customFormat="1" ht="24.95" customHeight="1" x14ac:dyDescent="0.2">
      <c r="A17" s="8">
        <v>14</v>
      </c>
      <c r="B17" s="8" t="s">
        <v>1035</v>
      </c>
      <c r="C17" s="18" t="s">
        <v>1036</v>
      </c>
      <c r="D17" s="19" t="s">
        <v>1298</v>
      </c>
      <c r="E17" s="20" t="s">
        <v>1299</v>
      </c>
      <c r="F17" s="21">
        <v>2241</v>
      </c>
      <c r="G17" s="38">
        <f>40675.689+1620.664+701</f>
        <v>42997.352999999996</v>
      </c>
      <c r="H17" s="38">
        <f>40560.689+1620.664+701</f>
        <v>42882.352999999996</v>
      </c>
      <c r="I17" s="27"/>
    </row>
    <row r="18" spans="1:11" s="17" customFormat="1" ht="24.95" customHeight="1" x14ac:dyDescent="0.2">
      <c r="A18" s="8">
        <v>15</v>
      </c>
      <c r="B18" s="12">
        <v>81</v>
      </c>
      <c r="C18" s="26">
        <v>766</v>
      </c>
      <c r="D18" s="14" t="s">
        <v>1504</v>
      </c>
      <c r="E18" s="13" t="s">
        <v>1540</v>
      </c>
      <c r="F18" s="21" t="s">
        <v>1541</v>
      </c>
      <c r="G18" s="40">
        <v>57.6</v>
      </c>
      <c r="H18" s="40">
        <v>57.6</v>
      </c>
      <c r="I18" s="27"/>
      <c r="K18" s="3"/>
    </row>
    <row r="19" spans="1:11" ht="24.95" customHeight="1" x14ac:dyDescent="0.2">
      <c r="A19" s="8">
        <v>16</v>
      </c>
      <c r="B19" s="8">
        <v>82</v>
      </c>
      <c r="C19" s="18">
        <v>2370</v>
      </c>
      <c r="D19" s="19" t="s">
        <v>1499</v>
      </c>
      <c r="E19" s="20" t="s">
        <v>1500</v>
      </c>
      <c r="F19" s="21" t="s">
        <v>1501</v>
      </c>
      <c r="G19" s="38">
        <v>715.21</v>
      </c>
      <c r="H19" s="38">
        <v>715.21</v>
      </c>
      <c r="I19" s="27"/>
      <c r="K19" s="3"/>
    </row>
    <row r="20" spans="1:11" s="3" customFormat="1" ht="24.95" customHeight="1" x14ac:dyDescent="0.2">
      <c r="A20" s="8">
        <v>17</v>
      </c>
      <c r="B20" s="8">
        <v>91</v>
      </c>
      <c r="C20" s="18">
        <v>1620</v>
      </c>
      <c r="D20" s="19" t="s">
        <v>1499</v>
      </c>
      <c r="E20" s="20" t="s">
        <v>1522</v>
      </c>
      <c r="F20" s="21" t="s">
        <v>1523</v>
      </c>
      <c r="G20" s="38">
        <v>168.84</v>
      </c>
      <c r="H20" s="38">
        <v>168.84</v>
      </c>
      <c r="I20" s="27"/>
      <c r="J20" s="27"/>
    </row>
    <row r="21" spans="1:11" s="17" customFormat="1" ht="30.75" customHeight="1" x14ac:dyDescent="0.2">
      <c r="A21" s="8">
        <v>18</v>
      </c>
      <c r="B21" s="12">
        <v>92</v>
      </c>
      <c r="C21" s="26">
        <v>47</v>
      </c>
      <c r="D21" s="14" t="s">
        <v>1514</v>
      </c>
      <c r="E21" s="14" t="s">
        <v>1606</v>
      </c>
      <c r="F21" s="24" t="s">
        <v>1515</v>
      </c>
      <c r="G21" s="40">
        <v>1845</v>
      </c>
      <c r="H21" s="40">
        <v>1845</v>
      </c>
      <c r="I21" s="16"/>
      <c r="K21" s="3"/>
    </row>
    <row r="22" spans="1:11" s="3" customFormat="1" ht="24.95" customHeight="1" x14ac:dyDescent="0.2">
      <c r="A22" s="8">
        <v>19</v>
      </c>
      <c r="B22" s="8">
        <v>95</v>
      </c>
      <c r="C22" s="18">
        <v>2683</v>
      </c>
      <c r="D22" s="19" t="s">
        <v>1504</v>
      </c>
      <c r="E22" s="20" t="s">
        <v>1524</v>
      </c>
      <c r="F22" s="21" t="s">
        <v>1525</v>
      </c>
      <c r="G22" s="38">
        <v>605.94000000000005</v>
      </c>
      <c r="H22" s="38">
        <v>605.94000000000005</v>
      </c>
      <c r="I22" s="27"/>
    </row>
    <row r="23" spans="1:11" s="3" customFormat="1" ht="24.95" customHeight="1" x14ac:dyDescent="0.2">
      <c r="A23" s="8">
        <v>20</v>
      </c>
      <c r="B23" s="8">
        <v>116</v>
      </c>
      <c r="C23" s="18" t="s">
        <v>1529</v>
      </c>
      <c r="D23" s="19" t="s">
        <v>1530</v>
      </c>
      <c r="E23" s="20" t="s">
        <v>1531</v>
      </c>
      <c r="F23" s="21">
        <v>653</v>
      </c>
      <c r="G23" s="38">
        <v>1737.9390000000001</v>
      </c>
      <c r="H23" s="38">
        <v>1737.9390000000001</v>
      </c>
      <c r="I23" s="27"/>
    </row>
    <row r="24" spans="1:11" s="3" customFormat="1" ht="24.95" customHeight="1" x14ac:dyDescent="0.2">
      <c r="A24" s="8">
        <v>21</v>
      </c>
      <c r="B24" s="8">
        <v>122</v>
      </c>
      <c r="C24" s="18" t="s">
        <v>1037</v>
      </c>
      <c r="D24" s="19" t="s">
        <v>1247</v>
      </c>
      <c r="E24" s="20"/>
      <c r="F24" s="21">
        <v>3354</v>
      </c>
      <c r="G24" s="38">
        <v>818.75099999999998</v>
      </c>
      <c r="H24" s="38">
        <v>818.75099999999998</v>
      </c>
      <c r="I24" s="27"/>
    </row>
    <row r="25" spans="1:11" s="3" customFormat="1" ht="24.95" customHeight="1" x14ac:dyDescent="0.2">
      <c r="A25" s="8">
        <v>22</v>
      </c>
      <c r="B25" s="8" t="s">
        <v>1054</v>
      </c>
      <c r="C25" s="18" t="s">
        <v>1614</v>
      </c>
      <c r="D25" s="19" t="s">
        <v>1670</v>
      </c>
      <c r="E25" s="19" t="s">
        <v>1252</v>
      </c>
      <c r="F25" s="20"/>
      <c r="G25" s="38">
        <f>5638.4+378</f>
        <v>6016.4</v>
      </c>
      <c r="H25" s="38">
        <f>5638.4+378</f>
        <v>6016.4</v>
      </c>
      <c r="I25" s="27"/>
    </row>
    <row r="26" spans="1:11" s="3" customFormat="1" ht="24.95" customHeight="1" x14ac:dyDescent="0.2">
      <c r="A26" s="8">
        <v>23</v>
      </c>
      <c r="B26" s="8">
        <v>140</v>
      </c>
      <c r="C26" s="18" t="s">
        <v>1660</v>
      </c>
      <c r="D26" s="19" t="s">
        <v>1537</v>
      </c>
      <c r="E26" s="20" t="s">
        <v>1538</v>
      </c>
      <c r="F26" s="21">
        <v>1973</v>
      </c>
      <c r="G26" s="38">
        <v>47264.576000000001</v>
      </c>
      <c r="H26" s="38">
        <v>14301.575999999999</v>
      </c>
      <c r="I26" s="27"/>
    </row>
    <row r="27" spans="1:11" s="3" customFormat="1" ht="24.95" customHeight="1" x14ac:dyDescent="0.2">
      <c r="A27" s="8">
        <v>24</v>
      </c>
      <c r="B27" s="8" t="s">
        <v>328</v>
      </c>
      <c r="C27" s="18" t="s">
        <v>666</v>
      </c>
      <c r="D27" s="19" t="s">
        <v>1295</v>
      </c>
      <c r="E27" s="20" t="s">
        <v>1296</v>
      </c>
      <c r="F27" s="21">
        <v>56796</v>
      </c>
      <c r="G27" s="38">
        <f>22619.856+54344.145</f>
        <v>76964.000999999989</v>
      </c>
      <c r="H27" s="38">
        <f>22619.856+54344.145</f>
        <v>76964.000999999989</v>
      </c>
      <c r="I27" s="27"/>
    </row>
    <row r="28" spans="1:11" s="3" customFormat="1" ht="24.95" customHeight="1" x14ac:dyDescent="0.2">
      <c r="A28" s="8">
        <v>25</v>
      </c>
      <c r="B28" s="8">
        <v>201</v>
      </c>
      <c r="C28" s="29" t="s">
        <v>79</v>
      </c>
      <c r="D28" s="19" t="s">
        <v>1534</v>
      </c>
      <c r="E28" s="20" t="s">
        <v>1011</v>
      </c>
      <c r="F28" s="21">
        <v>13789</v>
      </c>
      <c r="G28" s="38">
        <v>43770.061999999998</v>
      </c>
      <c r="H28" s="38">
        <v>43770.061999999998</v>
      </c>
      <c r="I28" s="27"/>
    </row>
    <row r="29" spans="1:11" s="3" customFormat="1" ht="24.95" customHeight="1" x14ac:dyDescent="0.2">
      <c r="A29" s="8">
        <v>26</v>
      </c>
      <c r="B29" s="8">
        <v>238</v>
      </c>
      <c r="C29" s="18">
        <v>2371</v>
      </c>
      <c r="D29" s="19" t="s">
        <v>1530</v>
      </c>
      <c r="E29" s="20" t="s">
        <v>1532</v>
      </c>
      <c r="F29" s="21">
        <v>348</v>
      </c>
      <c r="G29" s="38">
        <v>4942.7569999999996</v>
      </c>
      <c r="H29" s="38">
        <v>4942.7569999999996</v>
      </c>
      <c r="I29" s="27"/>
    </row>
    <row r="30" spans="1:11" s="3" customFormat="1" ht="24.95" customHeight="1" x14ac:dyDescent="0.2">
      <c r="A30" s="8">
        <v>27</v>
      </c>
      <c r="B30" s="8">
        <v>269</v>
      </c>
      <c r="C30" s="18">
        <v>705</v>
      </c>
      <c r="D30" s="19" t="s">
        <v>1504</v>
      </c>
      <c r="E30" s="20" t="s">
        <v>1507</v>
      </c>
      <c r="F30" s="21"/>
      <c r="G30" s="38">
        <v>318.75</v>
      </c>
      <c r="H30" s="38">
        <v>318.75</v>
      </c>
      <c r="I30" s="27"/>
    </row>
    <row r="31" spans="1:11" s="3" customFormat="1" ht="24.95" customHeight="1" x14ac:dyDescent="0.2">
      <c r="A31" s="8">
        <v>28</v>
      </c>
      <c r="B31" s="8">
        <v>294</v>
      </c>
      <c r="C31" s="18">
        <v>1074</v>
      </c>
      <c r="D31" s="19" t="s">
        <v>1504</v>
      </c>
      <c r="E31" s="20" t="s">
        <v>1505</v>
      </c>
      <c r="F31" s="21" t="s">
        <v>1506</v>
      </c>
      <c r="G31" s="38">
        <v>391.8</v>
      </c>
      <c r="H31" s="38">
        <v>391.8</v>
      </c>
      <c r="I31" s="27"/>
    </row>
    <row r="32" spans="1:11" s="3" customFormat="1" ht="24.95" customHeight="1" x14ac:dyDescent="0.2">
      <c r="A32" s="8">
        <v>29</v>
      </c>
      <c r="B32" s="8" t="s">
        <v>1038</v>
      </c>
      <c r="C32" s="18" t="s">
        <v>1039</v>
      </c>
      <c r="D32" s="19" t="s">
        <v>1040</v>
      </c>
      <c r="E32" s="20" t="s">
        <v>1041</v>
      </c>
      <c r="F32" s="21">
        <v>7460</v>
      </c>
      <c r="G32" s="38">
        <v>430580.66200000001</v>
      </c>
      <c r="H32" s="38">
        <v>430580.66200000001</v>
      </c>
      <c r="I32" s="27"/>
      <c r="J32" s="27"/>
      <c r="K32" s="27"/>
    </row>
    <row r="33" spans="1:11" s="3" customFormat="1" ht="24.95" customHeight="1" x14ac:dyDescent="0.2">
      <c r="A33" s="8">
        <v>30</v>
      </c>
      <c r="B33" s="8">
        <v>303</v>
      </c>
      <c r="C33" s="18">
        <v>1197</v>
      </c>
      <c r="D33" s="4" t="s">
        <v>1504</v>
      </c>
      <c r="E33" s="20" t="s">
        <v>1542</v>
      </c>
      <c r="F33" s="21" t="s">
        <v>1543</v>
      </c>
      <c r="G33" s="38">
        <v>182.4</v>
      </c>
      <c r="H33" s="38">
        <v>182.4</v>
      </c>
      <c r="I33" s="27"/>
    </row>
    <row r="34" spans="1:11" s="3" customFormat="1" ht="24.95" customHeight="1" x14ac:dyDescent="0.2">
      <c r="A34" s="8">
        <v>31</v>
      </c>
      <c r="B34" s="8">
        <v>319</v>
      </c>
      <c r="C34" s="18">
        <v>1532</v>
      </c>
      <c r="D34" s="19" t="s">
        <v>1504</v>
      </c>
      <c r="E34" s="20" t="s">
        <v>1510</v>
      </c>
      <c r="F34" s="21" t="s">
        <v>1511</v>
      </c>
      <c r="G34" s="38">
        <v>37.799999999999997</v>
      </c>
      <c r="H34" s="38">
        <v>37.799999999999997</v>
      </c>
      <c r="I34" s="27"/>
    </row>
    <row r="35" spans="1:11" s="3" customFormat="1" ht="24.95" customHeight="1" x14ac:dyDescent="0.2">
      <c r="A35" s="8">
        <v>32</v>
      </c>
      <c r="B35" s="8">
        <v>348</v>
      </c>
      <c r="C35" s="18">
        <v>2219</v>
      </c>
      <c r="D35" s="19" t="s">
        <v>1504</v>
      </c>
      <c r="E35" s="20" t="s">
        <v>1516</v>
      </c>
      <c r="F35" s="21"/>
      <c r="G35" s="38">
        <v>935.05600000000004</v>
      </c>
      <c r="H35" s="38">
        <v>467.52800000000002</v>
      </c>
      <c r="I35" s="27"/>
    </row>
    <row r="36" spans="1:11" s="3" customFormat="1" ht="24.95" customHeight="1" x14ac:dyDescent="0.2">
      <c r="A36" s="8">
        <v>33</v>
      </c>
      <c r="B36" s="8">
        <v>350</v>
      </c>
      <c r="C36" s="18">
        <v>2248</v>
      </c>
      <c r="D36" s="19" t="s">
        <v>1504</v>
      </c>
      <c r="E36" s="20" t="s">
        <v>1457</v>
      </c>
      <c r="F36" s="21" t="s">
        <v>1517</v>
      </c>
      <c r="G36" s="38">
        <v>189</v>
      </c>
      <c r="H36" s="38">
        <v>189</v>
      </c>
      <c r="I36" s="27"/>
    </row>
    <row r="37" spans="1:11" s="3" customFormat="1" ht="24.95" customHeight="1" x14ac:dyDescent="0.2">
      <c r="A37" s="8">
        <v>34</v>
      </c>
      <c r="B37" s="8">
        <v>351</v>
      </c>
      <c r="C37" s="18">
        <v>2263</v>
      </c>
      <c r="D37" s="19" t="s">
        <v>1504</v>
      </c>
      <c r="E37" s="20" t="s">
        <v>1508</v>
      </c>
      <c r="F37" s="21" t="s">
        <v>1509</v>
      </c>
      <c r="G37" s="38">
        <v>226.8</v>
      </c>
      <c r="H37" s="38">
        <v>226.8</v>
      </c>
      <c r="I37" s="27"/>
    </row>
    <row r="38" spans="1:11" s="3" customFormat="1" ht="24.95" customHeight="1" x14ac:dyDescent="0.2">
      <c r="A38" s="8">
        <v>35</v>
      </c>
      <c r="B38" s="8">
        <v>353</v>
      </c>
      <c r="C38" s="29" t="s">
        <v>440</v>
      </c>
      <c r="D38" s="19" t="s">
        <v>1504</v>
      </c>
      <c r="E38" s="20" t="s">
        <v>1518</v>
      </c>
      <c r="F38" s="21" t="s">
        <v>1519</v>
      </c>
      <c r="G38" s="38">
        <v>115</v>
      </c>
      <c r="H38" s="38">
        <v>115</v>
      </c>
      <c r="I38" s="27"/>
    </row>
    <row r="39" spans="1:11" s="3" customFormat="1" ht="24.95" customHeight="1" x14ac:dyDescent="0.2">
      <c r="A39" s="8">
        <v>36</v>
      </c>
      <c r="B39" s="8">
        <v>355</v>
      </c>
      <c r="C39" s="29" t="s">
        <v>465</v>
      </c>
      <c r="D39" s="19" t="s">
        <v>1504</v>
      </c>
      <c r="E39" s="20" t="s">
        <v>1539</v>
      </c>
      <c r="F39" s="21"/>
      <c r="G39" s="38">
        <v>252</v>
      </c>
      <c r="H39" s="38">
        <v>252</v>
      </c>
      <c r="I39" s="27"/>
    </row>
    <row r="40" spans="1:11" s="3" customFormat="1" ht="24.95" customHeight="1" x14ac:dyDescent="0.2">
      <c r="A40" s="8">
        <v>37</v>
      </c>
      <c r="B40" s="8">
        <v>368</v>
      </c>
      <c r="C40" s="18">
        <v>2330</v>
      </c>
      <c r="D40" s="19" t="s">
        <v>1504</v>
      </c>
      <c r="E40" s="20" t="s">
        <v>1512</v>
      </c>
      <c r="F40" s="21" t="s">
        <v>1513</v>
      </c>
      <c r="G40" s="38">
        <v>8.64</v>
      </c>
      <c r="H40" s="38">
        <v>8.64</v>
      </c>
      <c r="I40" s="27"/>
    </row>
    <row r="41" spans="1:11" s="3" customFormat="1" ht="24.95" customHeight="1" x14ac:dyDescent="0.2">
      <c r="A41" s="8">
        <v>38</v>
      </c>
      <c r="B41" s="8">
        <v>379</v>
      </c>
      <c r="C41" s="18">
        <v>2595</v>
      </c>
      <c r="D41" s="19" t="s">
        <v>1504</v>
      </c>
      <c r="E41" s="20" t="s">
        <v>1520</v>
      </c>
      <c r="F41" s="21" t="s">
        <v>1521</v>
      </c>
      <c r="G41" s="38">
        <v>75.599999999999994</v>
      </c>
      <c r="H41" s="38">
        <v>75.599999999999994</v>
      </c>
      <c r="I41" s="27"/>
    </row>
    <row r="42" spans="1:11" s="3" customFormat="1" ht="24.95" customHeight="1" x14ac:dyDescent="0.2">
      <c r="A42" s="8">
        <v>39</v>
      </c>
      <c r="B42" s="8">
        <v>388</v>
      </c>
      <c r="C42" s="29" t="s">
        <v>544</v>
      </c>
      <c r="D42" s="19" t="s">
        <v>1530</v>
      </c>
      <c r="E42" s="20" t="s">
        <v>1533</v>
      </c>
      <c r="F42" s="21">
        <v>414</v>
      </c>
      <c r="G42" s="38">
        <v>2090.7469999999998</v>
      </c>
      <c r="H42" s="38">
        <v>371.74700000000001</v>
      </c>
      <c r="I42" s="27"/>
    </row>
    <row r="43" spans="1:11" s="3" customFormat="1" ht="24.95" customHeight="1" x14ac:dyDescent="0.2">
      <c r="A43" s="8">
        <v>40</v>
      </c>
      <c r="B43" s="8">
        <v>423</v>
      </c>
      <c r="C43" s="18">
        <v>3436</v>
      </c>
      <c r="D43" s="19" t="s">
        <v>1502</v>
      </c>
      <c r="E43" s="20" t="s">
        <v>1503</v>
      </c>
      <c r="F43" s="21" t="s">
        <v>1459</v>
      </c>
      <c r="G43" s="38">
        <v>984.9</v>
      </c>
      <c r="H43" s="38">
        <v>984.9</v>
      </c>
      <c r="I43" s="27"/>
      <c r="J43" s="27"/>
      <c r="K43" s="27"/>
    </row>
    <row r="44" spans="1:11" s="3" customFormat="1" ht="24.95" customHeight="1" x14ac:dyDescent="0.2">
      <c r="A44" s="8">
        <v>41</v>
      </c>
      <c r="B44" s="8">
        <v>812</v>
      </c>
      <c r="C44" s="18" t="s">
        <v>1048</v>
      </c>
      <c r="D44" s="19" t="s">
        <v>1670</v>
      </c>
      <c r="E44" s="19" t="s">
        <v>1252</v>
      </c>
      <c r="F44" s="21"/>
      <c r="G44" s="38">
        <f>29601.6+972</f>
        <v>30573.599999999999</v>
      </c>
      <c r="H44" s="38">
        <f>29601.6+972</f>
        <v>30573.599999999999</v>
      </c>
      <c r="I44" s="27"/>
      <c r="J44" s="27"/>
      <c r="K44" s="27"/>
    </row>
    <row r="45" spans="1:11" s="3" customFormat="1" ht="24.95" customHeight="1" x14ac:dyDescent="0.25">
      <c r="A45" s="20"/>
      <c r="B45" s="8"/>
      <c r="C45" s="20"/>
      <c r="D45" s="19"/>
      <c r="E45" s="41" t="s">
        <v>41</v>
      </c>
      <c r="F45" s="42">
        <f>SUM(F4:F44)</f>
        <v>137022</v>
      </c>
      <c r="G45" s="34">
        <f>SUM(G4:G44)</f>
        <v>2254953.561999999</v>
      </c>
      <c r="H45" s="34">
        <f>SUM(H4:H44)</f>
        <v>2084972.7339999995</v>
      </c>
      <c r="J45" s="27"/>
    </row>
    <row r="46" spans="1:11" ht="24.95" customHeight="1" x14ac:dyDescent="0.2">
      <c r="B46" s="2"/>
      <c r="C46" s="43"/>
      <c r="D46" s="4"/>
      <c r="E46" s="4"/>
      <c r="F46" s="3"/>
    </row>
  </sheetData>
  <mergeCells count="3">
    <mergeCell ref="G2:H2"/>
    <mergeCell ref="A1:D1"/>
    <mergeCell ref="E1:H1"/>
  </mergeCells>
  <phoneticPr fontId="0" type="noConversion"/>
  <printOptions horizontalCentered="1"/>
  <pageMargins left="0.7" right="0.7" top="0.75" bottom="0.75" header="0.3" footer="0.3"/>
  <pageSetup paperSize="9" scale="63" firstPageNumber="0" fitToHeight="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72"/>
  <sheetViews>
    <sheetView tabSelected="1" view="pageBreakPreview" zoomScaleNormal="100" zoomScaleSheetLayoutView="100" workbookViewId="0">
      <selection activeCell="E1" sqref="E1:H1"/>
    </sheetView>
  </sheetViews>
  <sheetFormatPr defaultColWidth="11" defaultRowHeight="24.95" customHeight="1" x14ac:dyDescent="0.2"/>
  <cols>
    <col min="1" max="1" width="5.7109375" style="25" customWidth="1"/>
    <col min="2" max="2" width="10.140625" style="35" customWidth="1"/>
    <col min="3" max="3" width="10.5703125" style="25" customWidth="1"/>
    <col min="4" max="4" width="39.28515625" style="36" customWidth="1"/>
    <col min="5" max="5" width="24.5703125" style="36" customWidth="1"/>
    <col min="6" max="6" width="10" style="25" customWidth="1"/>
    <col min="7" max="7" width="17.28515625" style="44" customWidth="1"/>
    <col min="8" max="8" width="15.5703125" style="44" customWidth="1"/>
    <col min="9" max="9" width="14.140625" style="25" bestFit="1" customWidth="1"/>
    <col min="10" max="13" width="12.7109375" style="25" bestFit="1" customWidth="1"/>
    <col min="14" max="16384" width="11" style="25"/>
  </cols>
  <sheetData>
    <row r="1" spans="1:10" s="3" customFormat="1" ht="24.95" customHeight="1" x14ac:dyDescent="0.2">
      <c r="A1" s="60" t="s">
        <v>1178</v>
      </c>
      <c r="B1" s="60"/>
      <c r="C1" s="60"/>
      <c r="E1" s="59" t="s">
        <v>1680</v>
      </c>
      <c r="F1" s="59"/>
      <c r="G1" s="59"/>
      <c r="H1" s="59"/>
      <c r="I1" s="45"/>
      <c r="J1" s="45"/>
    </row>
    <row r="2" spans="1:10" s="3" customFormat="1" ht="20.25" customHeight="1" x14ac:dyDescent="0.2">
      <c r="B2" s="2"/>
      <c r="D2" s="4"/>
      <c r="E2" s="4"/>
      <c r="G2" s="58" t="s">
        <v>1608</v>
      </c>
      <c r="H2" s="58"/>
    </row>
    <row r="3" spans="1:10" s="3" customFormat="1" ht="56.1" customHeight="1" x14ac:dyDescent="0.2">
      <c r="A3" s="20"/>
      <c r="B3" s="9" t="s">
        <v>1604</v>
      </c>
      <c r="C3" s="10" t="s">
        <v>1436</v>
      </c>
      <c r="D3" s="10" t="s">
        <v>1437</v>
      </c>
      <c r="E3" s="10" t="s">
        <v>1438</v>
      </c>
      <c r="F3" s="10" t="s">
        <v>1672</v>
      </c>
      <c r="G3" s="11" t="s">
        <v>1602</v>
      </c>
      <c r="H3" s="11" t="s">
        <v>1603</v>
      </c>
    </row>
    <row r="4" spans="1:10" s="3" customFormat="1" ht="24.95" customHeight="1" x14ac:dyDescent="0.2">
      <c r="A4" s="8">
        <v>1</v>
      </c>
      <c r="B4" s="8" t="s">
        <v>269</v>
      </c>
      <c r="C4" s="18">
        <v>36</v>
      </c>
      <c r="D4" s="19" t="s">
        <v>1220</v>
      </c>
      <c r="E4" s="19" t="s">
        <v>1221</v>
      </c>
      <c r="F4" s="20">
        <v>1477</v>
      </c>
      <c r="G4" s="38">
        <f>9433.741+456.695</f>
        <v>9890.4359999999997</v>
      </c>
      <c r="H4" s="38">
        <f>5937.641+456.695</f>
        <v>6394.3359999999993</v>
      </c>
      <c r="I4" s="27"/>
    </row>
    <row r="5" spans="1:10" s="17" customFormat="1" ht="24.95" customHeight="1" x14ac:dyDescent="0.2">
      <c r="A5" s="12">
        <v>2</v>
      </c>
      <c r="B5" s="12">
        <v>5</v>
      </c>
      <c r="C5" s="26">
        <v>350</v>
      </c>
      <c r="D5" s="14" t="s">
        <v>39</v>
      </c>
      <c r="E5" s="13" t="s">
        <v>1664</v>
      </c>
      <c r="F5" s="20">
        <v>300</v>
      </c>
      <c r="G5" s="40">
        <v>240</v>
      </c>
      <c r="H5" s="40">
        <v>240</v>
      </c>
      <c r="I5" s="16"/>
    </row>
    <row r="6" spans="1:10" s="3" customFormat="1" ht="24.95" customHeight="1" x14ac:dyDescent="0.2">
      <c r="A6" s="8">
        <v>3</v>
      </c>
      <c r="B6" s="46" t="s">
        <v>1224</v>
      </c>
      <c r="C6" s="20" t="s">
        <v>288</v>
      </c>
      <c r="D6" s="19" t="s">
        <v>1547</v>
      </c>
      <c r="E6" s="19" t="s">
        <v>1223</v>
      </c>
      <c r="F6" s="20">
        <v>1217</v>
      </c>
      <c r="G6" s="38">
        <v>7375.5</v>
      </c>
      <c r="H6" s="38">
        <v>966.5</v>
      </c>
      <c r="I6" s="27"/>
    </row>
    <row r="7" spans="1:10" s="3" customFormat="1" ht="24.95" customHeight="1" x14ac:dyDescent="0.2">
      <c r="A7" s="12">
        <v>4</v>
      </c>
      <c r="B7" s="8" t="s">
        <v>968</v>
      </c>
      <c r="C7" s="20" t="s">
        <v>1049</v>
      </c>
      <c r="D7" s="19" t="s">
        <v>39</v>
      </c>
      <c r="E7" s="19" t="s">
        <v>1225</v>
      </c>
      <c r="F7" s="20">
        <v>1267</v>
      </c>
      <c r="G7" s="38">
        <v>1000.1</v>
      </c>
      <c r="H7" s="38">
        <v>380.1</v>
      </c>
      <c r="I7" s="27"/>
    </row>
    <row r="8" spans="1:10" s="3" customFormat="1" ht="24.95" customHeight="1" x14ac:dyDescent="0.2">
      <c r="A8" s="8">
        <v>5</v>
      </c>
      <c r="B8" s="8" t="s">
        <v>303</v>
      </c>
      <c r="C8" s="20" t="s">
        <v>1018</v>
      </c>
      <c r="D8" s="19" t="s">
        <v>1226</v>
      </c>
      <c r="E8" s="20" t="s">
        <v>1231</v>
      </c>
      <c r="F8" s="20">
        <v>5737</v>
      </c>
      <c r="G8" s="38">
        <v>52819.358</v>
      </c>
      <c r="H8" s="38">
        <v>50826.044999999998</v>
      </c>
      <c r="I8" s="27"/>
    </row>
    <row r="9" spans="1:10" s="3" customFormat="1" ht="24.95" customHeight="1" x14ac:dyDescent="0.2">
      <c r="A9" s="12">
        <v>6</v>
      </c>
      <c r="B9" s="8" t="s">
        <v>314</v>
      </c>
      <c r="C9" s="20" t="s">
        <v>650</v>
      </c>
      <c r="D9" s="19" t="s">
        <v>1209</v>
      </c>
      <c r="E9" s="19" t="s">
        <v>1227</v>
      </c>
      <c r="F9" s="20">
        <v>748</v>
      </c>
      <c r="G9" s="38">
        <v>12133.945</v>
      </c>
      <c r="H9" s="38">
        <v>8406.9449999999997</v>
      </c>
      <c r="I9" s="27"/>
    </row>
    <row r="10" spans="1:10" s="3" customFormat="1" ht="24.95" customHeight="1" x14ac:dyDescent="0.2">
      <c r="A10" s="8">
        <v>7</v>
      </c>
      <c r="B10" s="8" t="s">
        <v>322</v>
      </c>
      <c r="C10" s="20" t="s">
        <v>1019</v>
      </c>
      <c r="D10" s="19" t="s">
        <v>1229</v>
      </c>
      <c r="E10" s="20" t="s">
        <v>1228</v>
      </c>
      <c r="F10" s="20">
        <v>653</v>
      </c>
      <c r="G10" s="38">
        <f>67103.942+564.669</f>
        <v>67668.61099999999</v>
      </c>
      <c r="H10" s="38">
        <f>31164.846+564.669</f>
        <v>31729.515000000003</v>
      </c>
      <c r="I10" s="27"/>
    </row>
    <row r="11" spans="1:10" s="3" customFormat="1" ht="24.95" customHeight="1" x14ac:dyDescent="0.2">
      <c r="A11" s="12">
        <v>8</v>
      </c>
      <c r="B11" s="8" t="s">
        <v>360</v>
      </c>
      <c r="C11" s="47" t="s">
        <v>1535</v>
      </c>
      <c r="D11" s="19" t="s">
        <v>1230</v>
      </c>
      <c r="E11" s="20" t="s">
        <v>1231</v>
      </c>
      <c r="F11" s="20">
        <v>75230</v>
      </c>
      <c r="G11" s="38">
        <f>251414.178+1457+3395.196</f>
        <v>256266.37400000001</v>
      </c>
      <c r="H11" s="38">
        <f>251414.178+1457+3395.196</f>
        <v>256266.37400000001</v>
      </c>
      <c r="I11" s="27"/>
    </row>
    <row r="12" spans="1:10" s="3" customFormat="1" ht="24.95" customHeight="1" x14ac:dyDescent="0.2">
      <c r="A12" s="8">
        <v>9</v>
      </c>
      <c r="B12" s="8" t="s">
        <v>1021</v>
      </c>
      <c r="C12" s="20" t="s">
        <v>1022</v>
      </c>
      <c r="D12" s="19" t="s">
        <v>39</v>
      </c>
      <c r="E12" s="20" t="s">
        <v>1232</v>
      </c>
      <c r="F12" s="20">
        <v>816</v>
      </c>
      <c r="G12" s="38">
        <v>245</v>
      </c>
      <c r="H12" s="38">
        <v>245</v>
      </c>
      <c r="I12" s="27"/>
    </row>
    <row r="13" spans="1:10" s="3" customFormat="1" ht="24.95" customHeight="1" x14ac:dyDescent="0.2">
      <c r="A13" s="12">
        <v>10</v>
      </c>
      <c r="B13" s="8" t="s">
        <v>641</v>
      </c>
      <c r="C13" s="20" t="s">
        <v>1023</v>
      </c>
      <c r="D13" s="19" t="s">
        <v>39</v>
      </c>
      <c r="E13" s="20" t="s">
        <v>1233</v>
      </c>
      <c r="F13" s="20">
        <v>816</v>
      </c>
      <c r="G13" s="38">
        <v>245</v>
      </c>
      <c r="H13" s="38">
        <v>245</v>
      </c>
      <c r="I13" s="27"/>
    </row>
    <row r="14" spans="1:10" s="3" customFormat="1" ht="24.95" customHeight="1" x14ac:dyDescent="0.2">
      <c r="A14" s="8">
        <v>11</v>
      </c>
      <c r="B14" s="8" t="s">
        <v>650</v>
      </c>
      <c r="C14" s="20" t="s">
        <v>1024</v>
      </c>
      <c r="D14" s="19" t="s">
        <v>39</v>
      </c>
      <c r="E14" s="20" t="s">
        <v>1234</v>
      </c>
      <c r="F14" s="20">
        <v>816</v>
      </c>
      <c r="G14" s="38">
        <v>245</v>
      </c>
      <c r="H14" s="38">
        <v>245</v>
      </c>
      <c r="I14" s="27"/>
    </row>
    <row r="15" spans="1:10" s="3" customFormat="1" ht="24.95" customHeight="1" x14ac:dyDescent="0.2">
      <c r="A15" s="12">
        <v>12</v>
      </c>
      <c r="B15" s="8" t="s">
        <v>656</v>
      </c>
      <c r="C15" s="20" t="s">
        <v>1025</v>
      </c>
      <c r="D15" s="19" t="s">
        <v>39</v>
      </c>
      <c r="E15" s="20" t="s">
        <v>1235</v>
      </c>
      <c r="F15" s="20">
        <v>816</v>
      </c>
      <c r="G15" s="38">
        <v>245</v>
      </c>
      <c r="H15" s="38">
        <v>245</v>
      </c>
      <c r="I15" s="27"/>
    </row>
    <row r="16" spans="1:10" s="3" customFormat="1" ht="24.95" customHeight="1" x14ac:dyDescent="0.2">
      <c r="A16" s="8">
        <v>13</v>
      </c>
      <c r="B16" s="8" t="s">
        <v>666</v>
      </c>
      <c r="C16" s="20" t="s">
        <v>1026</v>
      </c>
      <c r="D16" s="19" t="s">
        <v>39</v>
      </c>
      <c r="E16" s="20" t="s">
        <v>1236</v>
      </c>
      <c r="F16" s="20">
        <v>882</v>
      </c>
      <c r="G16" s="38">
        <v>265</v>
      </c>
      <c r="H16" s="38">
        <v>265</v>
      </c>
      <c r="I16" s="27"/>
    </row>
    <row r="17" spans="1:14" s="3" customFormat="1" ht="24.95" customHeight="1" x14ac:dyDescent="0.2">
      <c r="A17" s="12">
        <v>14</v>
      </c>
      <c r="B17" s="8" t="s">
        <v>693</v>
      </c>
      <c r="C17" s="20" t="s">
        <v>1029</v>
      </c>
      <c r="D17" s="19" t="s">
        <v>1237</v>
      </c>
      <c r="E17" s="20" t="s">
        <v>1238</v>
      </c>
      <c r="F17" s="20">
        <v>4207</v>
      </c>
      <c r="G17" s="38">
        <v>127924.175</v>
      </c>
      <c r="H17" s="38">
        <v>10404.028</v>
      </c>
      <c r="I17" s="27"/>
    </row>
    <row r="18" spans="1:14" s="3" customFormat="1" ht="24.95" customHeight="1" x14ac:dyDescent="0.2">
      <c r="A18" s="8">
        <v>15</v>
      </c>
      <c r="B18" s="8" t="s">
        <v>707</v>
      </c>
      <c r="C18" s="20" t="s">
        <v>1030</v>
      </c>
      <c r="D18" s="19" t="s">
        <v>1239</v>
      </c>
      <c r="E18" s="20" t="s">
        <v>1548</v>
      </c>
      <c r="F18" s="20">
        <v>896</v>
      </c>
      <c r="G18" s="38">
        <v>2476.471</v>
      </c>
      <c r="H18" s="38">
        <v>2476.471</v>
      </c>
      <c r="I18" s="27"/>
    </row>
    <row r="19" spans="1:14" s="3" customFormat="1" ht="24.95" customHeight="1" x14ac:dyDescent="0.2">
      <c r="A19" s="12">
        <v>16</v>
      </c>
      <c r="B19" s="8" t="s">
        <v>719</v>
      </c>
      <c r="C19" s="20" t="s">
        <v>803</v>
      </c>
      <c r="D19" s="19" t="s">
        <v>1549</v>
      </c>
      <c r="E19" s="20" t="s">
        <v>1240</v>
      </c>
      <c r="F19" s="20">
        <v>3211</v>
      </c>
      <c r="G19" s="38">
        <v>41253.118000000002</v>
      </c>
      <c r="H19" s="38">
        <v>24200.491000000002</v>
      </c>
      <c r="I19" s="27"/>
    </row>
    <row r="20" spans="1:14" s="3" customFormat="1" ht="24.95" customHeight="1" x14ac:dyDescent="0.2">
      <c r="A20" s="8">
        <v>17</v>
      </c>
      <c r="B20" s="8">
        <v>44</v>
      </c>
      <c r="C20" s="18">
        <v>611</v>
      </c>
      <c r="D20" s="19" t="s">
        <v>1546</v>
      </c>
      <c r="E20" s="20" t="s">
        <v>1545</v>
      </c>
      <c r="F20" s="20"/>
      <c r="G20" s="38">
        <v>81.653000000000006</v>
      </c>
      <c r="H20" s="38">
        <v>81.653000000000006</v>
      </c>
      <c r="I20" s="27"/>
    </row>
    <row r="21" spans="1:14" s="3" customFormat="1" ht="33.75" customHeight="1" x14ac:dyDescent="0.2">
      <c r="A21" s="12">
        <v>18</v>
      </c>
      <c r="B21" s="8" t="s">
        <v>720</v>
      </c>
      <c r="C21" s="18" t="s">
        <v>1031</v>
      </c>
      <c r="D21" s="19" t="s">
        <v>1301</v>
      </c>
      <c r="E21" s="20" t="s">
        <v>1302</v>
      </c>
      <c r="F21" s="21"/>
      <c r="G21" s="38">
        <f>3500</f>
        <v>3500</v>
      </c>
      <c r="H21" s="38">
        <f>3500</f>
        <v>3500</v>
      </c>
      <c r="I21" s="27"/>
      <c r="J21" s="27"/>
      <c r="K21" s="27"/>
      <c r="M21" s="27"/>
      <c r="N21" s="27"/>
    </row>
    <row r="22" spans="1:14" s="3" customFormat="1" ht="24.95" customHeight="1" x14ac:dyDescent="0.2">
      <c r="A22" s="8">
        <v>19</v>
      </c>
      <c r="B22" s="8">
        <v>46</v>
      </c>
      <c r="C22" s="18">
        <v>620</v>
      </c>
      <c r="D22" s="19" t="s">
        <v>1601</v>
      </c>
      <c r="E22" s="20" t="s">
        <v>1253</v>
      </c>
      <c r="F22" s="20"/>
      <c r="G22" s="38">
        <v>2432.373</v>
      </c>
      <c r="H22" s="38">
        <v>2432.373</v>
      </c>
      <c r="I22" s="27"/>
    </row>
    <row r="23" spans="1:14" s="3" customFormat="1" ht="24.95" customHeight="1" x14ac:dyDescent="0.2">
      <c r="A23" s="12">
        <v>20</v>
      </c>
      <c r="B23" s="8" t="s">
        <v>725</v>
      </c>
      <c r="C23" s="20" t="s">
        <v>1032</v>
      </c>
      <c r="D23" s="19" t="s">
        <v>1241</v>
      </c>
      <c r="E23" s="20" t="s">
        <v>1242</v>
      </c>
      <c r="F23" s="20">
        <v>191</v>
      </c>
      <c r="G23" s="38">
        <v>448</v>
      </c>
      <c r="H23" s="38">
        <v>448</v>
      </c>
      <c r="I23" s="27"/>
    </row>
    <row r="24" spans="1:14" s="3" customFormat="1" ht="24.95" customHeight="1" x14ac:dyDescent="0.2">
      <c r="A24" s="8">
        <v>21</v>
      </c>
      <c r="B24" s="12">
        <v>49</v>
      </c>
      <c r="C24" s="23" t="s">
        <v>1033</v>
      </c>
      <c r="D24" s="14" t="s">
        <v>1300</v>
      </c>
      <c r="E24" s="13" t="s">
        <v>1011</v>
      </c>
      <c r="F24" s="39"/>
      <c r="G24" s="38">
        <v>5929.8</v>
      </c>
      <c r="H24" s="38">
        <v>2964.9</v>
      </c>
      <c r="I24" s="27"/>
    </row>
    <row r="25" spans="1:14" s="3" customFormat="1" ht="24.95" customHeight="1" x14ac:dyDescent="0.2">
      <c r="A25" s="12">
        <v>22</v>
      </c>
      <c r="B25" s="8" t="s">
        <v>732</v>
      </c>
      <c r="C25" s="20" t="s">
        <v>1034</v>
      </c>
      <c r="D25" s="19" t="s">
        <v>1243</v>
      </c>
      <c r="E25" s="20" t="s">
        <v>1244</v>
      </c>
      <c r="F25" s="20">
        <v>2151</v>
      </c>
      <c r="G25" s="38">
        <v>14030.822</v>
      </c>
      <c r="H25" s="38">
        <v>7792.8220000000001</v>
      </c>
      <c r="I25" s="27"/>
    </row>
    <row r="26" spans="1:14" s="3" customFormat="1" ht="32.25" customHeight="1" x14ac:dyDescent="0.2">
      <c r="A26" s="8">
        <v>23</v>
      </c>
      <c r="B26" s="56" t="s">
        <v>1246</v>
      </c>
      <c r="C26" s="20" t="s">
        <v>841</v>
      </c>
      <c r="D26" s="19" t="s">
        <v>1677</v>
      </c>
      <c r="E26" s="19" t="s">
        <v>1245</v>
      </c>
      <c r="F26" s="20">
        <v>616</v>
      </c>
      <c r="G26" s="38">
        <f>26348.365-8962.299-329.482</f>
        <v>17056.583999999999</v>
      </c>
      <c r="H26" s="38">
        <f>20298.365-8962.299-329.482</f>
        <v>11006.584000000001</v>
      </c>
      <c r="I26" s="27"/>
    </row>
    <row r="27" spans="1:14" s="3" customFormat="1" ht="24.95" customHeight="1" x14ac:dyDescent="0.2">
      <c r="A27" s="12">
        <v>24</v>
      </c>
      <c r="B27" s="8" t="s">
        <v>305</v>
      </c>
      <c r="C27" s="20" t="s">
        <v>1050</v>
      </c>
      <c r="D27" s="19" t="s">
        <v>1209</v>
      </c>
      <c r="E27" s="19" t="s">
        <v>1249</v>
      </c>
      <c r="F27" s="20">
        <v>442</v>
      </c>
      <c r="G27" s="38">
        <v>1316.367</v>
      </c>
      <c r="H27" s="38">
        <v>1316.367</v>
      </c>
      <c r="I27" s="27"/>
    </row>
    <row r="28" spans="1:14" s="3" customFormat="1" ht="24.95" customHeight="1" x14ac:dyDescent="0.2">
      <c r="A28" s="8">
        <v>25</v>
      </c>
      <c r="B28" s="8" t="s">
        <v>1051</v>
      </c>
      <c r="C28" s="20" t="s">
        <v>344</v>
      </c>
      <c r="D28" s="19" t="s">
        <v>1220</v>
      </c>
      <c r="E28" s="19" t="s">
        <v>1250</v>
      </c>
      <c r="F28" s="20">
        <v>455</v>
      </c>
      <c r="G28" s="38">
        <v>7320.0479999999998</v>
      </c>
      <c r="H28" s="38">
        <v>5420.0479999999998</v>
      </c>
      <c r="I28" s="27"/>
    </row>
    <row r="29" spans="1:14" s="3" customFormat="1" ht="24.95" customHeight="1" x14ac:dyDescent="0.2">
      <c r="A29" s="12">
        <v>26</v>
      </c>
      <c r="B29" s="8" t="s">
        <v>1052</v>
      </c>
      <c r="C29" s="20" t="s">
        <v>1053</v>
      </c>
      <c r="D29" s="19" t="s">
        <v>1209</v>
      </c>
      <c r="E29" s="19" t="s">
        <v>1251</v>
      </c>
      <c r="F29" s="20">
        <v>470</v>
      </c>
      <c r="G29" s="38">
        <v>2300</v>
      </c>
      <c r="H29" s="38">
        <v>2300</v>
      </c>
      <c r="I29" s="27"/>
    </row>
    <row r="30" spans="1:14" s="3" customFormat="1" ht="24.95" customHeight="1" x14ac:dyDescent="0.2">
      <c r="A30" s="8">
        <v>27</v>
      </c>
      <c r="B30" s="8" t="s">
        <v>1054</v>
      </c>
      <c r="C30" s="18" t="s">
        <v>1614</v>
      </c>
      <c r="D30" s="19" t="s">
        <v>1255</v>
      </c>
      <c r="E30" s="19" t="s">
        <v>1252</v>
      </c>
      <c r="F30" s="20">
        <v>695</v>
      </c>
      <c r="G30" s="38">
        <f>49067.311-1038.496</f>
        <v>48028.815000000002</v>
      </c>
      <c r="H30" s="38">
        <f>27031.587-1038.496</f>
        <v>25993.091</v>
      </c>
      <c r="I30" s="27"/>
    </row>
    <row r="31" spans="1:14" s="3" customFormat="1" ht="24.95" customHeight="1" x14ac:dyDescent="0.2">
      <c r="A31" s="12">
        <v>28</v>
      </c>
      <c r="B31" s="8" t="s">
        <v>318</v>
      </c>
      <c r="C31" s="20" t="s">
        <v>1055</v>
      </c>
      <c r="D31" s="19" t="s">
        <v>1256</v>
      </c>
      <c r="E31" s="19" t="s">
        <v>1011</v>
      </c>
      <c r="F31" s="20"/>
      <c r="G31" s="38">
        <v>5205.8320000000003</v>
      </c>
      <c r="H31" s="38">
        <v>5205.8320000000003</v>
      </c>
      <c r="I31" s="27"/>
    </row>
    <row r="32" spans="1:14" s="3" customFormat="1" ht="24.95" customHeight="1" x14ac:dyDescent="0.2">
      <c r="A32" s="8">
        <v>29</v>
      </c>
      <c r="B32" s="8" t="s">
        <v>1056</v>
      </c>
      <c r="C32" s="20" t="s">
        <v>1057</v>
      </c>
      <c r="D32" s="19" t="s">
        <v>1257</v>
      </c>
      <c r="E32" s="19" t="s">
        <v>1011</v>
      </c>
      <c r="F32" s="20"/>
      <c r="G32" s="38">
        <v>9668.77</v>
      </c>
      <c r="H32" s="38">
        <v>9668.77</v>
      </c>
      <c r="I32" s="27"/>
    </row>
    <row r="33" spans="1:9" s="3" customFormat="1" ht="24.95" customHeight="1" x14ac:dyDescent="0.2">
      <c r="A33" s="12">
        <v>30</v>
      </c>
      <c r="B33" s="8" t="s">
        <v>325</v>
      </c>
      <c r="C33" s="20" t="s">
        <v>1058</v>
      </c>
      <c r="D33" s="19" t="s">
        <v>39</v>
      </c>
      <c r="E33" s="19" t="s">
        <v>1227</v>
      </c>
      <c r="F33" s="20">
        <v>801</v>
      </c>
      <c r="G33" s="38">
        <v>801</v>
      </c>
      <c r="H33" s="38">
        <v>801</v>
      </c>
      <c r="I33" s="27"/>
    </row>
    <row r="34" spans="1:9" s="3" customFormat="1" ht="24.95" customHeight="1" x14ac:dyDescent="0.2">
      <c r="A34" s="8">
        <v>31</v>
      </c>
      <c r="B34" s="8" t="s">
        <v>1059</v>
      </c>
      <c r="C34" s="20" t="s">
        <v>515</v>
      </c>
      <c r="D34" s="19" t="s">
        <v>39</v>
      </c>
      <c r="E34" s="19" t="s">
        <v>1451</v>
      </c>
      <c r="F34" s="20">
        <v>8164</v>
      </c>
      <c r="G34" s="38">
        <v>816</v>
      </c>
      <c r="H34" s="38">
        <v>816</v>
      </c>
      <c r="I34" s="27"/>
    </row>
    <row r="35" spans="1:9" s="3" customFormat="1" ht="24.95" customHeight="1" x14ac:dyDescent="0.2">
      <c r="A35" s="12">
        <v>32</v>
      </c>
      <c r="B35" s="8" t="s">
        <v>1061</v>
      </c>
      <c r="C35" s="20" t="s">
        <v>1062</v>
      </c>
      <c r="D35" s="19" t="s">
        <v>1179</v>
      </c>
      <c r="E35" s="19" t="s">
        <v>1260</v>
      </c>
      <c r="F35" s="20">
        <v>1623</v>
      </c>
      <c r="G35" s="38">
        <v>81</v>
      </c>
      <c r="H35" s="38">
        <v>81</v>
      </c>
      <c r="I35" s="27"/>
    </row>
    <row r="36" spans="1:9" s="3" customFormat="1" ht="24.95" customHeight="1" x14ac:dyDescent="0.2">
      <c r="A36" s="8">
        <v>33</v>
      </c>
      <c r="B36" s="8" t="s">
        <v>1063</v>
      </c>
      <c r="C36" s="20" t="s">
        <v>1064</v>
      </c>
      <c r="D36" s="19" t="s">
        <v>1179</v>
      </c>
      <c r="E36" s="19" t="s">
        <v>1261</v>
      </c>
      <c r="F36" s="20">
        <v>1852</v>
      </c>
      <c r="G36" s="38">
        <v>93</v>
      </c>
      <c r="H36" s="38">
        <v>93</v>
      </c>
      <c r="I36" s="27"/>
    </row>
    <row r="37" spans="1:9" s="3" customFormat="1" ht="24.95" customHeight="1" x14ac:dyDescent="0.2">
      <c r="A37" s="12">
        <v>34</v>
      </c>
      <c r="B37" s="8" t="s">
        <v>1065</v>
      </c>
      <c r="C37" s="20" t="s">
        <v>1066</v>
      </c>
      <c r="D37" s="19" t="s">
        <v>1179</v>
      </c>
      <c r="E37" s="19" t="s">
        <v>1262</v>
      </c>
      <c r="F37" s="20">
        <v>1659</v>
      </c>
      <c r="G37" s="38">
        <v>83</v>
      </c>
      <c r="H37" s="38">
        <v>83</v>
      </c>
      <c r="I37" s="27"/>
    </row>
    <row r="38" spans="1:9" s="3" customFormat="1" ht="24.95" customHeight="1" x14ac:dyDescent="0.2">
      <c r="A38" s="8">
        <v>35</v>
      </c>
      <c r="B38" s="8" t="s">
        <v>1067</v>
      </c>
      <c r="C38" s="20" t="s">
        <v>1068</v>
      </c>
      <c r="D38" s="19" t="s">
        <v>1179</v>
      </c>
      <c r="E38" s="19" t="s">
        <v>1263</v>
      </c>
      <c r="F38" s="20">
        <v>779</v>
      </c>
      <c r="G38" s="38">
        <v>55</v>
      </c>
      <c r="H38" s="38">
        <v>55</v>
      </c>
      <c r="I38" s="27"/>
    </row>
    <row r="39" spans="1:9" s="54" customFormat="1" ht="24.75" customHeight="1" x14ac:dyDescent="0.2">
      <c r="A39" s="12">
        <v>36</v>
      </c>
      <c r="B39" s="8" t="s">
        <v>568</v>
      </c>
      <c r="C39" s="20" t="s">
        <v>378</v>
      </c>
      <c r="D39" s="19" t="s">
        <v>1314</v>
      </c>
      <c r="E39" s="20" t="s">
        <v>1207</v>
      </c>
      <c r="F39" s="20">
        <v>748</v>
      </c>
      <c r="G39" s="22">
        <v>75</v>
      </c>
      <c r="H39" s="22">
        <v>75</v>
      </c>
      <c r="I39" s="55"/>
    </row>
    <row r="40" spans="1:9" s="3" customFormat="1" ht="24.95" customHeight="1" x14ac:dyDescent="0.2">
      <c r="A40" s="8">
        <v>37</v>
      </c>
      <c r="B40" s="8" t="s">
        <v>1069</v>
      </c>
      <c r="C40" s="20" t="s">
        <v>1070</v>
      </c>
      <c r="D40" s="19" t="s">
        <v>1179</v>
      </c>
      <c r="E40" s="19" t="s">
        <v>1264</v>
      </c>
      <c r="F40" s="20">
        <v>505</v>
      </c>
      <c r="G40" s="38">
        <v>30</v>
      </c>
      <c r="H40" s="38">
        <v>30</v>
      </c>
      <c r="I40" s="27"/>
    </row>
    <row r="41" spans="1:9" s="3" customFormat="1" ht="24.95" customHeight="1" x14ac:dyDescent="0.2">
      <c r="A41" s="12">
        <v>38</v>
      </c>
      <c r="B41" s="8" t="s">
        <v>1071</v>
      </c>
      <c r="C41" s="20" t="s">
        <v>1072</v>
      </c>
      <c r="D41" s="19" t="s">
        <v>1179</v>
      </c>
      <c r="E41" s="19" t="s">
        <v>1265</v>
      </c>
      <c r="F41" s="20">
        <v>817</v>
      </c>
      <c r="G41" s="38">
        <v>65</v>
      </c>
      <c r="H41" s="38">
        <v>65</v>
      </c>
      <c r="I41" s="27"/>
    </row>
    <row r="42" spans="1:9" s="3" customFormat="1" ht="24.95" customHeight="1" x14ac:dyDescent="0.2">
      <c r="A42" s="8">
        <v>39</v>
      </c>
      <c r="B42" s="8" t="s">
        <v>647</v>
      </c>
      <c r="C42" s="20" t="s">
        <v>1073</v>
      </c>
      <c r="D42" s="19" t="s">
        <v>1179</v>
      </c>
      <c r="E42" s="19" t="s">
        <v>1266</v>
      </c>
      <c r="F42" s="20">
        <v>865</v>
      </c>
      <c r="G42" s="38">
        <v>43</v>
      </c>
      <c r="H42" s="38">
        <v>43</v>
      </c>
      <c r="I42" s="27"/>
    </row>
    <row r="43" spans="1:9" s="3" customFormat="1" ht="24.95" customHeight="1" x14ac:dyDescent="0.2">
      <c r="A43" s="12">
        <v>40</v>
      </c>
      <c r="B43" s="8" t="s">
        <v>1074</v>
      </c>
      <c r="C43" s="20" t="s">
        <v>1075</v>
      </c>
      <c r="D43" s="19" t="s">
        <v>1179</v>
      </c>
      <c r="E43" s="19" t="s">
        <v>1267</v>
      </c>
      <c r="F43" s="20">
        <v>1005</v>
      </c>
      <c r="G43" s="38">
        <v>50</v>
      </c>
      <c r="H43" s="38">
        <v>50</v>
      </c>
      <c r="I43" s="27"/>
    </row>
    <row r="44" spans="1:9" s="3" customFormat="1" ht="24.95" customHeight="1" x14ac:dyDescent="0.2">
      <c r="A44" s="8">
        <v>41</v>
      </c>
      <c r="B44" s="8" t="s">
        <v>1076</v>
      </c>
      <c r="C44" s="20" t="s">
        <v>1077</v>
      </c>
      <c r="D44" s="19" t="s">
        <v>1179</v>
      </c>
      <c r="E44" s="19" t="s">
        <v>1268</v>
      </c>
      <c r="F44" s="20">
        <v>782</v>
      </c>
      <c r="G44" s="38">
        <v>39</v>
      </c>
      <c r="H44" s="38">
        <v>39</v>
      </c>
      <c r="I44" s="27"/>
    </row>
    <row r="45" spans="1:9" s="3" customFormat="1" ht="24.95" customHeight="1" x14ac:dyDescent="0.2">
      <c r="A45" s="12">
        <v>42</v>
      </c>
      <c r="B45" s="8" t="s">
        <v>1078</v>
      </c>
      <c r="C45" s="20" t="s">
        <v>1079</v>
      </c>
      <c r="D45" s="19" t="s">
        <v>1179</v>
      </c>
      <c r="E45" s="19" t="s">
        <v>1269</v>
      </c>
      <c r="F45" s="20">
        <v>806</v>
      </c>
      <c r="G45" s="38">
        <v>40</v>
      </c>
      <c r="H45" s="38">
        <v>40</v>
      </c>
      <c r="I45" s="27"/>
    </row>
    <row r="46" spans="1:9" s="3" customFormat="1" ht="24.95" customHeight="1" x14ac:dyDescent="0.2">
      <c r="A46" s="8">
        <v>43</v>
      </c>
      <c r="B46" s="8" t="s">
        <v>1080</v>
      </c>
      <c r="C46" s="20" t="s">
        <v>1081</v>
      </c>
      <c r="D46" s="19" t="s">
        <v>1179</v>
      </c>
      <c r="E46" s="19" t="s">
        <v>1270</v>
      </c>
      <c r="F46" s="20">
        <v>863</v>
      </c>
      <c r="G46" s="38">
        <v>43</v>
      </c>
      <c r="H46" s="38">
        <v>43</v>
      </c>
      <c r="I46" s="27"/>
    </row>
    <row r="47" spans="1:9" s="3" customFormat="1" ht="24.95" customHeight="1" x14ac:dyDescent="0.2">
      <c r="A47" s="12">
        <v>44</v>
      </c>
      <c r="B47" s="8" t="s">
        <v>1082</v>
      </c>
      <c r="C47" s="20" t="s">
        <v>1083</v>
      </c>
      <c r="D47" s="19" t="s">
        <v>1179</v>
      </c>
      <c r="E47" s="19" t="s">
        <v>1271</v>
      </c>
      <c r="F47" s="20">
        <v>745</v>
      </c>
      <c r="G47" s="38">
        <v>37</v>
      </c>
      <c r="H47" s="38">
        <v>37</v>
      </c>
      <c r="I47" s="27"/>
    </row>
    <row r="48" spans="1:9" s="3" customFormat="1" ht="24.95" customHeight="1" x14ac:dyDescent="0.2">
      <c r="A48" s="8">
        <v>45</v>
      </c>
      <c r="B48" s="8" t="s">
        <v>1084</v>
      </c>
      <c r="C48" s="20" t="s">
        <v>1085</v>
      </c>
      <c r="D48" s="19" t="s">
        <v>1179</v>
      </c>
      <c r="E48" s="19" t="s">
        <v>1272</v>
      </c>
      <c r="F48" s="20">
        <v>786</v>
      </c>
      <c r="G48" s="38">
        <v>39</v>
      </c>
      <c r="H48" s="38">
        <v>39</v>
      </c>
      <c r="I48" s="27"/>
    </row>
    <row r="49" spans="1:9" s="17" customFormat="1" ht="24.95" customHeight="1" x14ac:dyDescent="0.2">
      <c r="A49" s="12">
        <v>46</v>
      </c>
      <c r="B49" s="12">
        <v>425</v>
      </c>
      <c r="C49" s="26">
        <v>353</v>
      </c>
      <c r="D49" s="14" t="s">
        <v>39</v>
      </c>
      <c r="E49" s="13" t="s">
        <v>1662</v>
      </c>
      <c r="F49" s="13">
        <v>220</v>
      </c>
      <c r="G49" s="40">
        <v>176</v>
      </c>
      <c r="H49" s="40">
        <v>176</v>
      </c>
      <c r="I49" s="16"/>
    </row>
    <row r="50" spans="1:9" s="3" customFormat="1" ht="29.25" customHeight="1" x14ac:dyDescent="0.2">
      <c r="A50" s="8">
        <v>47</v>
      </c>
      <c r="B50" s="8" t="s">
        <v>1086</v>
      </c>
      <c r="C50" s="20" t="s">
        <v>944</v>
      </c>
      <c r="D50" s="19" t="s">
        <v>1273</v>
      </c>
      <c r="E50" s="19" t="s">
        <v>1274</v>
      </c>
      <c r="F50" s="20">
        <v>358</v>
      </c>
      <c r="G50" s="38">
        <v>29</v>
      </c>
      <c r="H50" s="38">
        <v>29</v>
      </c>
      <c r="I50" s="27"/>
    </row>
    <row r="51" spans="1:9" s="3" customFormat="1" ht="24.95" customHeight="1" x14ac:dyDescent="0.2">
      <c r="A51" s="12">
        <v>48</v>
      </c>
      <c r="B51" s="8" t="s">
        <v>1087</v>
      </c>
      <c r="C51" s="20" t="s">
        <v>1088</v>
      </c>
      <c r="D51" s="19" t="s">
        <v>1179</v>
      </c>
      <c r="E51" s="19" t="s">
        <v>1275</v>
      </c>
      <c r="F51" s="20">
        <v>1675</v>
      </c>
      <c r="G51" s="38">
        <v>82</v>
      </c>
      <c r="H51" s="38">
        <v>82</v>
      </c>
      <c r="I51" s="27"/>
    </row>
    <row r="52" spans="1:9" s="3" customFormat="1" ht="24.95" customHeight="1" x14ac:dyDescent="0.2">
      <c r="A52" s="8">
        <v>49</v>
      </c>
      <c r="B52" s="8" t="s">
        <v>1089</v>
      </c>
      <c r="C52" s="20" t="s">
        <v>1090</v>
      </c>
      <c r="D52" s="19" t="s">
        <v>1179</v>
      </c>
      <c r="E52" s="19" t="s">
        <v>1550</v>
      </c>
      <c r="F52" s="20">
        <v>899</v>
      </c>
      <c r="G52" s="38">
        <v>72</v>
      </c>
      <c r="H52" s="38">
        <v>72</v>
      </c>
      <c r="I52" s="27"/>
    </row>
    <row r="53" spans="1:9" s="3" customFormat="1" ht="24.95" customHeight="1" x14ac:dyDescent="0.2">
      <c r="A53" s="12">
        <v>50</v>
      </c>
      <c r="B53" s="8" t="s">
        <v>715</v>
      </c>
      <c r="C53" s="20" t="s">
        <v>1091</v>
      </c>
      <c r="D53" s="19" t="s">
        <v>1179</v>
      </c>
      <c r="E53" s="19" t="s">
        <v>1276</v>
      </c>
      <c r="F53" s="20">
        <v>762</v>
      </c>
      <c r="G53" s="38">
        <v>61</v>
      </c>
      <c r="H53" s="38">
        <v>61</v>
      </c>
      <c r="I53" s="27"/>
    </row>
    <row r="54" spans="1:9" s="3" customFormat="1" ht="24.95" customHeight="1" x14ac:dyDescent="0.2">
      <c r="A54" s="8">
        <v>51</v>
      </c>
      <c r="B54" s="8" t="s">
        <v>1092</v>
      </c>
      <c r="C54" s="20" t="s">
        <v>1093</v>
      </c>
      <c r="D54" s="19" t="s">
        <v>1179</v>
      </c>
      <c r="E54" s="19" t="s">
        <v>1277</v>
      </c>
      <c r="F54" s="20">
        <v>723</v>
      </c>
      <c r="G54" s="38">
        <v>51</v>
      </c>
      <c r="H54" s="38">
        <v>51</v>
      </c>
      <c r="I54" s="27"/>
    </row>
    <row r="55" spans="1:9" s="3" customFormat="1" ht="24.95" customHeight="1" x14ac:dyDescent="0.2">
      <c r="A55" s="12">
        <v>52</v>
      </c>
      <c r="B55" s="8" t="s">
        <v>1094</v>
      </c>
      <c r="C55" s="20" t="s">
        <v>1095</v>
      </c>
      <c r="D55" s="19" t="s">
        <v>39</v>
      </c>
      <c r="E55" s="19" t="s">
        <v>1551</v>
      </c>
      <c r="F55" s="20">
        <v>335</v>
      </c>
      <c r="G55" s="38">
        <v>100</v>
      </c>
      <c r="H55" s="38">
        <v>100</v>
      </c>
      <c r="I55" s="27"/>
    </row>
    <row r="56" spans="1:9" s="3" customFormat="1" ht="24.95" customHeight="1" x14ac:dyDescent="0.2">
      <c r="A56" s="8">
        <v>53</v>
      </c>
      <c r="B56" s="8">
        <v>446</v>
      </c>
      <c r="C56" s="18">
        <v>2161</v>
      </c>
      <c r="D56" s="19" t="s">
        <v>39</v>
      </c>
      <c r="E56" s="19" t="s">
        <v>1599</v>
      </c>
      <c r="F56" s="20">
        <v>933</v>
      </c>
      <c r="G56" s="38">
        <v>83.114999999999995</v>
      </c>
      <c r="H56" s="38">
        <v>83.114999999999995</v>
      </c>
      <c r="I56" s="27"/>
    </row>
    <row r="57" spans="1:9" s="3" customFormat="1" ht="24.95" customHeight="1" x14ac:dyDescent="0.2">
      <c r="A57" s="12">
        <v>54</v>
      </c>
      <c r="B57" s="8" t="s">
        <v>1096</v>
      </c>
      <c r="C57" s="20" t="s">
        <v>1097</v>
      </c>
      <c r="D57" s="19" t="s">
        <v>1179</v>
      </c>
      <c r="E57" s="19" t="s">
        <v>1279</v>
      </c>
      <c r="F57" s="20">
        <v>1133</v>
      </c>
      <c r="G57" s="38">
        <v>79</v>
      </c>
      <c r="H57" s="38">
        <v>79</v>
      </c>
      <c r="I57" s="27"/>
    </row>
    <row r="58" spans="1:9" s="3" customFormat="1" ht="24.95" customHeight="1" x14ac:dyDescent="0.2">
      <c r="A58" s="8">
        <v>55</v>
      </c>
      <c r="B58" s="8" t="s">
        <v>1098</v>
      </c>
      <c r="C58" s="20" t="s">
        <v>1099</v>
      </c>
      <c r="D58" s="19" t="s">
        <v>1179</v>
      </c>
      <c r="E58" s="19" t="s">
        <v>1280</v>
      </c>
      <c r="F58" s="20">
        <v>531</v>
      </c>
      <c r="G58" s="38">
        <v>42</v>
      </c>
      <c r="H58" s="38">
        <v>42</v>
      </c>
      <c r="I58" s="27"/>
    </row>
    <row r="59" spans="1:9" s="3" customFormat="1" ht="24.95" customHeight="1" x14ac:dyDescent="0.2">
      <c r="A59" s="12">
        <v>56</v>
      </c>
      <c r="B59" s="8" t="s">
        <v>1100</v>
      </c>
      <c r="C59" s="20" t="s">
        <v>1101</v>
      </c>
      <c r="D59" s="19" t="s">
        <v>1179</v>
      </c>
      <c r="E59" s="19" t="s">
        <v>1281</v>
      </c>
      <c r="F59" s="20">
        <v>698</v>
      </c>
      <c r="G59" s="38">
        <v>35</v>
      </c>
      <c r="H59" s="38">
        <v>35</v>
      </c>
      <c r="I59" s="27"/>
    </row>
    <row r="60" spans="1:9" s="3" customFormat="1" ht="24.95" customHeight="1" x14ac:dyDescent="0.2">
      <c r="A60" s="8">
        <v>57</v>
      </c>
      <c r="B60" s="8" t="s">
        <v>722</v>
      </c>
      <c r="C60" s="20" t="s">
        <v>1102</v>
      </c>
      <c r="D60" s="19" t="s">
        <v>1179</v>
      </c>
      <c r="E60" s="19" t="s">
        <v>1282</v>
      </c>
      <c r="F60" s="20">
        <v>767</v>
      </c>
      <c r="G60" s="38">
        <v>38</v>
      </c>
      <c r="H60" s="38">
        <v>38</v>
      </c>
      <c r="I60" s="27"/>
    </row>
    <row r="61" spans="1:9" s="3" customFormat="1" ht="24.95" customHeight="1" x14ac:dyDescent="0.2">
      <c r="A61" s="12">
        <v>58</v>
      </c>
      <c r="B61" s="8" t="s">
        <v>1103</v>
      </c>
      <c r="C61" s="20" t="s">
        <v>1104</v>
      </c>
      <c r="D61" s="19" t="s">
        <v>1179</v>
      </c>
      <c r="E61" s="19" t="s">
        <v>1283</v>
      </c>
      <c r="F61" s="20">
        <v>817</v>
      </c>
      <c r="G61" s="38">
        <v>41</v>
      </c>
      <c r="H61" s="38">
        <v>41</v>
      </c>
      <c r="I61" s="27"/>
    </row>
    <row r="62" spans="1:9" s="3" customFormat="1" ht="24.95" customHeight="1" x14ac:dyDescent="0.2">
      <c r="A62" s="8">
        <v>59</v>
      </c>
      <c r="B62" s="8" t="s">
        <v>723</v>
      </c>
      <c r="C62" s="20" t="s">
        <v>1105</v>
      </c>
      <c r="D62" s="19" t="s">
        <v>1179</v>
      </c>
      <c r="E62" s="19" t="s">
        <v>1284</v>
      </c>
      <c r="F62" s="20">
        <v>831</v>
      </c>
      <c r="G62" s="38">
        <v>42</v>
      </c>
      <c r="H62" s="38">
        <v>42</v>
      </c>
      <c r="I62" s="27"/>
    </row>
    <row r="63" spans="1:9" s="3" customFormat="1" ht="24.95" customHeight="1" x14ac:dyDescent="0.2">
      <c r="A63" s="12">
        <v>60</v>
      </c>
      <c r="B63" s="8" t="s">
        <v>1106</v>
      </c>
      <c r="C63" s="20" t="s">
        <v>1107</v>
      </c>
      <c r="D63" s="19" t="s">
        <v>1179</v>
      </c>
      <c r="E63" s="19" t="s">
        <v>1285</v>
      </c>
      <c r="F63" s="20">
        <v>827</v>
      </c>
      <c r="G63" s="38">
        <v>41</v>
      </c>
      <c r="H63" s="38">
        <v>41</v>
      </c>
      <c r="I63" s="27"/>
    </row>
    <row r="64" spans="1:9" s="3" customFormat="1" ht="24.95" customHeight="1" x14ac:dyDescent="0.2">
      <c r="A64" s="8">
        <v>61</v>
      </c>
      <c r="B64" s="8" t="s">
        <v>1108</v>
      </c>
      <c r="C64" s="20" t="s">
        <v>1109</v>
      </c>
      <c r="D64" s="19" t="s">
        <v>1179</v>
      </c>
      <c r="E64" s="19" t="s">
        <v>1286</v>
      </c>
      <c r="F64" s="20">
        <v>817</v>
      </c>
      <c r="G64" s="38">
        <v>41</v>
      </c>
      <c r="H64" s="38">
        <v>41</v>
      </c>
      <c r="I64" s="27"/>
    </row>
    <row r="65" spans="1:9" s="3" customFormat="1" ht="24.95" customHeight="1" x14ac:dyDescent="0.2">
      <c r="A65" s="12">
        <v>62</v>
      </c>
      <c r="B65" s="8" t="s">
        <v>1110</v>
      </c>
      <c r="C65" s="20" t="s">
        <v>1111</v>
      </c>
      <c r="D65" s="19" t="s">
        <v>1179</v>
      </c>
      <c r="E65" s="19" t="s">
        <v>1287</v>
      </c>
      <c r="F65" s="20">
        <v>833</v>
      </c>
      <c r="G65" s="38">
        <v>42</v>
      </c>
      <c r="H65" s="38">
        <v>42</v>
      </c>
      <c r="I65" s="27"/>
    </row>
    <row r="66" spans="1:9" s="3" customFormat="1" ht="24.95" customHeight="1" x14ac:dyDescent="0.2">
      <c r="A66" s="8">
        <v>63</v>
      </c>
      <c r="B66" s="8" t="s">
        <v>724</v>
      </c>
      <c r="C66" s="20" t="s">
        <v>1112</v>
      </c>
      <c r="D66" s="19" t="s">
        <v>1179</v>
      </c>
      <c r="E66" s="19" t="s">
        <v>1288</v>
      </c>
      <c r="F66" s="20">
        <v>836</v>
      </c>
      <c r="G66" s="38">
        <v>42</v>
      </c>
      <c r="H66" s="38">
        <v>42</v>
      </c>
      <c r="I66" s="27"/>
    </row>
    <row r="67" spans="1:9" s="3" customFormat="1" ht="24.95" customHeight="1" x14ac:dyDescent="0.2">
      <c r="A67" s="12">
        <v>64</v>
      </c>
      <c r="B67" s="8" t="s">
        <v>1113</v>
      </c>
      <c r="C67" s="20" t="s">
        <v>1114</v>
      </c>
      <c r="D67" s="19" t="s">
        <v>1179</v>
      </c>
      <c r="E67" s="19" t="s">
        <v>1289</v>
      </c>
      <c r="F67" s="20">
        <v>816</v>
      </c>
      <c r="G67" s="38">
        <v>41</v>
      </c>
      <c r="H67" s="38">
        <v>41</v>
      </c>
      <c r="I67" s="27"/>
    </row>
    <row r="68" spans="1:9" s="3" customFormat="1" ht="24.95" customHeight="1" x14ac:dyDescent="0.2">
      <c r="A68" s="8">
        <v>65</v>
      </c>
      <c r="B68" s="8" t="s">
        <v>1115</v>
      </c>
      <c r="C68" s="20" t="s">
        <v>1116</v>
      </c>
      <c r="D68" s="19" t="s">
        <v>1179</v>
      </c>
      <c r="E68" s="19" t="s">
        <v>1180</v>
      </c>
      <c r="F68" s="20">
        <v>841</v>
      </c>
      <c r="G68" s="38">
        <v>42</v>
      </c>
      <c r="H68" s="38">
        <v>42</v>
      </c>
      <c r="I68" s="27"/>
    </row>
    <row r="69" spans="1:9" s="3" customFormat="1" ht="24.95" customHeight="1" x14ac:dyDescent="0.2">
      <c r="A69" s="12">
        <v>66</v>
      </c>
      <c r="B69" s="8" t="s">
        <v>1117</v>
      </c>
      <c r="C69" s="20" t="s">
        <v>1118</v>
      </c>
      <c r="D69" s="19" t="s">
        <v>1179</v>
      </c>
      <c r="E69" s="19" t="s">
        <v>1181</v>
      </c>
      <c r="F69" s="20">
        <v>772</v>
      </c>
      <c r="G69" s="38">
        <v>39</v>
      </c>
      <c r="H69" s="38">
        <v>39</v>
      </c>
      <c r="I69" s="27"/>
    </row>
    <row r="70" spans="1:9" s="3" customFormat="1" ht="24.95" customHeight="1" x14ac:dyDescent="0.2">
      <c r="A70" s="8">
        <v>67</v>
      </c>
      <c r="B70" s="8" t="s">
        <v>1020</v>
      </c>
      <c r="C70" s="20" t="s">
        <v>1119</v>
      </c>
      <c r="D70" s="19" t="s">
        <v>1179</v>
      </c>
      <c r="E70" s="19" t="s">
        <v>1182</v>
      </c>
      <c r="F70" s="20">
        <v>791</v>
      </c>
      <c r="G70" s="38">
        <v>40</v>
      </c>
      <c r="H70" s="38">
        <v>40</v>
      </c>
      <c r="I70" s="27"/>
    </row>
    <row r="71" spans="1:9" s="3" customFormat="1" ht="24.95" customHeight="1" x14ac:dyDescent="0.2">
      <c r="A71" s="12">
        <v>68</v>
      </c>
      <c r="B71" s="8" t="s">
        <v>1120</v>
      </c>
      <c r="C71" s="20" t="s">
        <v>1121</v>
      </c>
      <c r="D71" s="19" t="s">
        <v>1179</v>
      </c>
      <c r="E71" s="19" t="s">
        <v>1183</v>
      </c>
      <c r="F71" s="20">
        <v>775</v>
      </c>
      <c r="G71" s="38">
        <v>47</v>
      </c>
      <c r="H71" s="38">
        <v>47</v>
      </c>
      <c r="I71" s="27"/>
    </row>
    <row r="72" spans="1:9" s="3" customFormat="1" ht="24.95" customHeight="1" x14ac:dyDescent="0.2">
      <c r="A72" s="8">
        <v>69</v>
      </c>
      <c r="B72" s="8" t="s">
        <v>1122</v>
      </c>
      <c r="C72" s="20" t="s">
        <v>1123</v>
      </c>
      <c r="D72" s="19" t="s">
        <v>1179</v>
      </c>
      <c r="E72" s="19" t="s">
        <v>1184</v>
      </c>
      <c r="F72" s="20">
        <v>794</v>
      </c>
      <c r="G72" s="38">
        <v>48</v>
      </c>
      <c r="H72" s="38">
        <v>48</v>
      </c>
      <c r="I72" s="27"/>
    </row>
    <row r="73" spans="1:9" s="3" customFormat="1" ht="24.95" customHeight="1" x14ac:dyDescent="0.2">
      <c r="A73" s="12">
        <v>70</v>
      </c>
      <c r="B73" s="8" t="s">
        <v>1124</v>
      </c>
      <c r="C73" s="20" t="s">
        <v>1125</v>
      </c>
      <c r="D73" s="19" t="s">
        <v>1179</v>
      </c>
      <c r="E73" s="19" t="s">
        <v>1186</v>
      </c>
      <c r="F73" s="20">
        <v>916</v>
      </c>
      <c r="G73" s="38">
        <v>46</v>
      </c>
      <c r="H73" s="38">
        <v>46</v>
      </c>
      <c r="I73" s="27"/>
    </row>
    <row r="74" spans="1:9" s="3" customFormat="1" ht="24.95" customHeight="1" x14ac:dyDescent="0.2">
      <c r="A74" s="8">
        <v>71</v>
      </c>
      <c r="B74" s="8" t="s">
        <v>1126</v>
      </c>
      <c r="C74" s="20" t="s">
        <v>1127</v>
      </c>
      <c r="D74" s="19" t="s">
        <v>1179</v>
      </c>
      <c r="E74" s="19" t="s">
        <v>1552</v>
      </c>
      <c r="F74" s="20">
        <v>1131</v>
      </c>
      <c r="G74" s="38">
        <v>57</v>
      </c>
      <c r="H74" s="38">
        <v>57</v>
      </c>
      <c r="I74" s="27"/>
    </row>
    <row r="75" spans="1:9" s="3" customFormat="1" ht="24.95" customHeight="1" x14ac:dyDescent="0.2">
      <c r="A75" s="12">
        <v>72</v>
      </c>
      <c r="B75" s="8" t="s">
        <v>1042</v>
      </c>
      <c r="C75" s="20" t="s">
        <v>1043</v>
      </c>
      <c r="D75" s="19" t="s">
        <v>39</v>
      </c>
      <c r="E75" s="20" t="s">
        <v>1185</v>
      </c>
      <c r="F75" s="20">
        <v>1456</v>
      </c>
      <c r="G75" s="38">
        <v>437</v>
      </c>
      <c r="H75" s="38">
        <v>437</v>
      </c>
      <c r="I75" s="27"/>
    </row>
    <row r="76" spans="1:9" s="3" customFormat="1" ht="24.95" customHeight="1" x14ac:dyDescent="0.2">
      <c r="A76" s="8">
        <v>73</v>
      </c>
      <c r="B76" s="8" t="s">
        <v>1128</v>
      </c>
      <c r="C76" s="20" t="s">
        <v>1129</v>
      </c>
      <c r="D76" s="19" t="s">
        <v>1553</v>
      </c>
      <c r="E76" s="20" t="s">
        <v>1554</v>
      </c>
      <c r="F76" s="20">
        <v>1103</v>
      </c>
      <c r="G76" s="38">
        <v>331</v>
      </c>
      <c r="H76" s="38">
        <v>331</v>
      </c>
      <c r="I76" s="27"/>
    </row>
    <row r="77" spans="1:9" s="3" customFormat="1" ht="24.95" customHeight="1" x14ac:dyDescent="0.2">
      <c r="A77" s="12">
        <v>74</v>
      </c>
      <c r="B77" s="8" t="s">
        <v>1044</v>
      </c>
      <c r="C77" s="20" t="s">
        <v>1045</v>
      </c>
      <c r="D77" s="19" t="s">
        <v>39</v>
      </c>
      <c r="E77" s="20" t="s">
        <v>1457</v>
      </c>
      <c r="F77" s="20">
        <v>953</v>
      </c>
      <c r="G77" s="38">
        <v>286</v>
      </c>
      <c r="H77" s="38">
        <v>286</v>
      </c>
      <c r="I77" s="27"/>
    </row>
    <row r="78" spans="1:9" s="3" customFormat="1" ht="24.95" customHeight="1" x14ac:dyDescent="0.2">
      <c r="A78" s="8">
        <v>75</v>
      </c>
      <c r="B78" s="8" t="s">
        <v>1130</v>
      </c>
      <c r="C78" s="20" t="s">
        <v>1131</v>
      </c>
      <c r="D78" s="19" t="s">
        <v>1179</v>
      </c>
      <c r="E78" s="19" t="s">
        <v>1555</v>
      </c>
      <c r="F78" s="20">
        <v>1394</v>
      </c>
      <c r="G78" s="38">
        <v>70</v>
      </c>
      <c r="H78" s="38">
        <v>70</v>
      </c>
      <c r="I78" s="27"/>
    </row>
    <row r="79" spans="1:9" s="3" customFormat="1" ht="24.95" customHeight="1" x14ac:dyDescent="0.2">
      <c r="A79" s="12">
        <v>76</v>
      </c>
      <c r="B79" s="8" t="s">
        <v>1132</v>
      </c>
      <c r="C79" s="20" t="s">
        <v>1133</v>
      </c>
      <c r="D79" s="19" t="s">
        <v>1179</v>
      </c>
      <c r="E79" s="20" t="s">
        <v>1556</v>
      </c>
      <c r="F79" s="20">
        <v>1217</v>
      </c>
      <c r="G79" s="38">
        <v>61</v>
      </c>
      <c r="H79" s="38">
        <v>61</v>
      </c>
      <c r="I79" s="27"/>
    </row>
    <row r="80" spans="1:9" s="3" customFormat="1" ht="24.95" customHeight="1" x14ac:dyDescent="0.2">
      <c r="A80" s="8">
        <v>77</v>
      </c>
      <c r="B80" s="8" t="s">
        <v>1134</v>
      </c>
      <c r="C80" s="20" t="s">
        <v>1135</v>
      </c>
      <c r="D80" s="19" t="s">
        <v>39</v>
      </c>
      <c r="E80" s="20" t="s">
        <v>1557</v>
      </c>
      <c r="F80" s="20">
        <v>777</v>
      </c>
      <c r="G80" s="38">
        <v>39</v>
      </c>
      <c r="H80" s="38">
        <v>39</v>
      </c>
      <c r="I80" s="27"/>
    </row>
    <row r="81" spans="1:9" s="3" customFormat="1" ht="24.95" customHeight="1" x14ac:dyDescent="0.2">
      <c r="A81" s="12">
        <v>78</v>
      </c>
      <c r="B81" s="8" t="s">
        <v>1136</v>
      </c>
      <c r="C81" s="20" t="s">
        <v>1137</v>
      </c>
      <c r="D81" s="19" t="s">
        <v>39</v>
      </c>
      <c r="E81" s="20" t="s">
        <v>1457</v>
      </c>
      <c r="F81" s="20">
        <v>707</v>
      </c>
      <c r="G81" s="38">
        <v>212</v>
      </c>
      <c r="H81" s="38">
        <v>212</v>
      </c>
      <c r="I81" s="27"/>
    </row>
    <row r="82" spans="1:9" s="3" customFormat="1" ht="24.95" customHeight="1" x14ac:dyDescent="0.2">
      <c r="A82" s="8">
        <v>79</v>
      </c>
      <c r="B82" s="8" t="s">
        <v>1138</v>
      </c>
      <c r="C82" s="20" t="s">
        <v>1139</v>
      </c>
      <c r="D82" s="19" t="s">
        <v>39</v>
      </c>
      <c r="E82" s="20" t="s">
        <v>1457</v>
      </c>
      <c r="F82" s="20">
        <v>709</v>
      </c>
      <c r="G82" s="38">
        <v>213</v>
      </c>
      <c r="H82" s="38">
        <v>213</v>
      </c>
      <c r="I82" s="27"/>
    </row>
    <row r="83" spans="1:9" s="3" customFormat="1" ht="24.95" customHeight="1" x14ac:dyDescent="0.2">
      <c r="A83" s="12">
        <v>80</v>
      </c>
      <c r="B83" s="8" t="s">
        <v>1140</v>
      </c>
      <c r="C83" s="20" t="s">
        <v>1141</v>
      </c>
      <c r="D83" s="19" t="s">
        <v>39</v>
      </c>
      <c r="E83" s="20" t="s">
        <v>1457</v>
      </c>
      <c r="F83" s="20">
        <v>764</v>
      </c>
      <c r="G83" s="38">
        <v>229</v>
      </c>
      <c r="H83" s="38">
        <v>229</v>
      </c>
      <c r="I83" s="27"/>
    </row>
    <row r="84" spans="1:9" s="3" customFormat="1" ht="24.95" customHeight="1" x14ac:dyDescent="0.2">
      <c r="A84" s="8">
        <v>81</v>
      </c>
      <c r="B84" s="8" t="s">
        <v>727</v>
      </c>
      <c r="C84" s="20" t="s">
        <v>1142</v>
      </c>
      <c r="D84" s="19" t="s">
        <v>1179</v>
      </c>
      <c r="E84" s="19" t="s">
        <v>1558</v>
      </c>
      <c r="F84" s="20">
        <v>1083</v>
      </c>
      <c r="G84" s="38">
        <v>54</v>
      </c>
      <c r="H84" s="38">
        <v>54</v>
      </c>
      <c r="I84" s="27"/>
    </row>
    <row r="85" spans="1:9" s="3" customFormat="1" ht="24.95" customHeight="1" x14ac:dyDescent="0.2">
      <c r="A85" s="12">
        <v>82</v>
      </c>
      <c r="B85" s="8" t="s">
        <v>1143</v>
      </c>
      <c r="C85" s="20" t="s">
        <v>1144</v>
      </c>
      <c r="D85" s="19" t="s">
        <v>1179</v>
      </c>
      <c r="E85" s="19" t="s">
        <v>1559</v>
      </c>
      <c r="F85" s="20">
        <v>701</v>
      </c>
      <c r="G85" s="38">
        <v>42</v>
      </c>
      <c r="H85" s="38">
        <v>42</v>
      </c>
      <c r="I85" s="27"/>
    </row>
    <row r="86" spans="1:9" s="3" customFormat="1" ht="24.95" customHeight="1" x14ac:dyDescent="0.2">
      <c r="A86" s="8">
        <v>83</v>
      </c>
      <c r="B86" s="8" t="s">
        <v>1145</v>
      </c>
      <c r="C86" s="1">
        <v>3205</v>
      </c>
      <c r="D86" s="19" t="s">
        <v>1179</v>
      </c>
      <c r="E86" s="19" t="s">
        <v>1560</v>
      </c>
      <c r="F86" s="20">
        <v>675</v>
      </c>
      <c r="G86" s="38">
        <v>41</v>
      </c>
      <c r="H86" s="38">
        <v>41</v>
      </c>
      <c r="I86" s="27"/>
    </row>
    <row r="87" spans="1:9" s="3" customFormat="1" ht="24.95" customHeight="1" x14ac:dyDescent="0.2">
      <c r="A87" s="12">
        <v>84</v>
      </c>
      <c r="B87" s="8">
        <v>488</v>
      </c>
      <c r="C87" s="47" t="s">
        <v>1597</v>
      </c>
      <c r="D87" s="19" t="s">
        <v>1432</v>
      </c>
      <c r="E87" s="19" t="s">
        <v>1598</v>
      </c>
      <c r="F87" s="20">
        <v>477</v>
      </c>
      <c r="G87" s="38">
        <v>24</v>
      </c>
      <c r="H87" s="38">
        <v>24</v>
      </c>
      <c r="I87" s="27"/>
    </row>
    <row r="88" spans="1:9" s="3" customFormat="1" ht="24.95" customHeight="1" x14ac:dyDescent="0.2">
      <c r="A88" s="8">
        <v>85</v>
      </c>
      <c r="B88" s="8" t="s">
        <v>1146</v>
      </c>
      <c r="C88" s="20" t="s">
        <v>1147</v>
      </c>
      <c r="D88" s="19" t="s">
        <v>1179</v>
      </c>
      <c r="E88" s="19" t="s">
        <v>1561</v>
      </c>
      <c r="F88" s="20">
        <v>754</v>
      </c>
      <c r="G88" s="38">
        <v>38</v>
      </c>
      <c r="H88" s="38">
        <v>38</v>
      </c>
      <c r="I88" s="27"/>
    </row>
    <row r="89" spans="1:9" s="3" customFormat="1" ht="24.95" customHeight="1" x14ac:dyDescent="0.2">
      <c r="A89" s="12">
        <v>86</v>
      </c>
      <c r="B89" s="8" t="s">
        <v>1148</v>
      </c>
      <c r="C89" s="20" t="s">
        <v>1149</v>
      </c>
      <c r="D89" s="19" t="s">
        <v>1179</v>
      </c>
      <c r="E89" s="19" t="s">
        <v>1562</v>
      </c>
      <c r="F89" s="20">
        <v>701</v>
      </c>
      <c r="G89" s="38">
        <v>35</v>
      </c>
      <c r="H89" s="38">
        <v>35</v>
      </c>
      <c r="I89" s="27"/>
    </row>
    <row r="90" spans="1:9" s="3" customFormat="1" ht="24.95" customHeight="1" x14ac:dyDescent="0.2">
      <c r="A90" s="8">
        <v>87</v>
      </c>
      <c r="B90" s="8" t="s">
        <v>1150</v>
      </c>
      <c r="C90" s="20" t="s">
        <v>1151</v>
      </c>
      <c r="D90" s="19" t="s">
        <v>1179</v>
      </c>
      <c r="E90" s="19" t="s">
        <v>1563</v>
      </c>
      <c r="F90" s="20">
        <v>650</v>
      </c>
      <c r="G90" s="38">
        <v>33</v>
      </c>
      <c r="H90" s="38">
        <v>33</v>
      </c>
      <c r="I90" s="27"/>
    </row>
    <row r="91" spans="1:9" s="3" customFormat="1" ht="24.95" customHeight="1" x14ac:dyDescent="0.2">
      <c r="A91" s="12">
        <v>88</v>
      </c>
      <c r="B91" s="8" t="s">
        <v>1152</v>
      </c>
      <c r="C91" s="20" t="s">
        <v>1153</v>
      </c>
      <c r="D91" s="19" t="s">
        <v>1179</v>
      </c>
      <c r="E91" s="19" t="s">
        <v>1564</v>
      </c>
      <c r="F91" s="20">
        <v>681</v>
      </c>
      <c r="G91" s="38">
        <v>34</v>
      </c>
      <c r="H91" s="38">
        <v>34</v>
      </c>
      <c r="I91" s="27"/>
    </row>
    <row r="92" spans="1:9" s="3" customFormat="1" ht="24.95" customHeight="1" x14ac:dyDescent="0.2">
      <c r="A92" s="8">
        <v>89</v>
      </c>
      <c r="B92" s="8" t="s">
        <v>1154</v>
      </c>
      <c r="C92" s="20" t="s">
        <v>1155</v>
      </c>
      <c r="D92" s="19" t="s">
        <v>1179</v>
      </c>
      <c r="E92" s="19" t="s">
        <v>1565</v>
      </c>
      <c r="F92" s="20">
        <v>622</v>
      </c>
      <c r="G92" s="38">
        <v>31</v>
      </c>
      <c r="H92" s="38">
        <v>31</v>
      </c>
      <c r="I92" s="27"/>
    </row>
    <row r="93" spans="1:9" s="3" customFormat="1" ht="24.95" customHeight="1" x14ac:dyDescent="0.2">
      <c r="A93" s="12">
        <v>90</v>
      </c>
      <c r="B93" s="8" t="s">
        <v>1156</v>
      </c>
      <c r="C93" s="20" t="s">
        <v>1157</v>
      </c>
      <c r="D93" s="19" t="s">
        <v>1179</v>
      </c>
      <c r="E93" s="19" t="s">
        <v>1187</v>
      </c>
      <c r="F93" s="20">
        <v>576</v>
      </c>
      <c r="G93" s="38">
        <v>29</v>
      </c>
      <c r="H93" s="38">
        <v>29</v>
      </c>
      <c r="I93" s="27"/>
    </row>
    <row r="94" spans="1:9" s="3" customFormat="1" ht="24.95" customHeight="1" x14ac:dyDescent="0.2">
      <c r="A94" s="8">
        <v>91</v>
      </c>
      <c r="B94" s="8" t="s">
        <v>729</v>
      </c>
      <c r="C94" s="20" t="s">
        <v>1158</v>
      </c>
      <c r="D94" s="19" t="s">
        <v>1179</v>
      </c>
      <c r="E94" s="19" t="s">
        <v>1188</v>
      </c>
      <c r="F94" s="20">
        <v>795</v>
      </c>
      <c r="G94" s="38">
        <v>40</v>
      </c>
      <c r="H94" s="38">
        <v>40</v>
      </c>
      <c r="I94" s="27"/>
    </row>
    <row r="95" spans="1:9" s="3" customFormat="1" ht="24.95" customHeight="1" x14ac:dyDescent="0.2">
      <c r="A95" s="12">
        <v>92</v>
      </c>
      <c r="B95" s="8" t="s">
        <v>1159</v>
      </c>
      <c r="C95" s="20" t="s">
        <v>1160</v>
      </c>
      <c r="D95" s="19" t="s">
        <v>1179</v>
      </c>
      <c r="E95" s="19" t="s">
        <v>1189</v>
      </c>
      <c r="F95" s="20">
        <v>837</v>
      </c>
      <c r="G95" s="38">
        <v>42</v>
      </c>
      <c r="H95" s="38">
        <v>42</v>
      </c>
      <c r="I95" s="27"/>
    </row>
    <row r="96" spans="1:9" s="3" customFormat="1" ht="24.95" customHeight="1" x14ac:dyDescent="0.2">
      <c r="A96" s="8">
        <v>93</v>
      </c>
      <c r="B96" s="8" t="s">
        <v>1161</v>
      </c>
      <c r="C96" s="20" t="s">
        <v>1162</v>
      </c>
      <c r="D96" s="19" t="s">
        <v>1179</v>
      </c>
      <c r="E96" s="19" t="s">
        <v>1190</v>
      </c>
      <c r="F96" s="20">
        <v>841</v>
      </c>
      <c r="G96" s="38">
        <v>42</v>
      </c>
      <c r="H96" s="38">
        <v>42</v>
      </c>
      <c r="I96" s="27"/>
    </row>
    <row r="97" spans="1:9" s="3" customFormat="1" ht="24.95" customHeight="1" x14ac:dyDescent="0.2">
      <c r="A97" s="12">
        <v>94</v>
      </c>
      <c r="B97" s="8" t="s">
        <v>1163</v>
      </c>
      <c r="C97" s="20" t="s">
        <v>1164</v>
      </c>
      <c r="D97" s="19" t="s">
        <v>1179</v>
      </c>
      <c r="E97" s="19" t="s">
        <v>1191</v>
      </c>
      <c r="F97" s="20">
        <v>1396</v>
      </c>
      <c r="G97" s="38">
        <v>70</v>
      </c>
      <c r="H97" s="38">
        <v>70</v>
      </c>
      <c r="I97" s="27"/>
    </row>
    <row r="98" spans="1:9" s="3" customFormat="1" ht="24.95" customHeight="1" x14ac:dyDescent="0.2">
      <c r="A98" s="8">
        <v>95</v>
      </c>
      <c r="B98" s="8" t="s">
        <v>1165</v>
      </c>
      <c r="C98" s="20" t="s">
        <v>1166</v>
      </c>
      <c r="D98" s="19" t="s">
        <v>1179</v>
      </c>
      <c r="E98" s="19" t="s">
        <v>1192</v>
      </c>
      <c r="F98" s="20">
        <v>729</v>
      </c>
      <c r="G98" s="38">
        <v>39</v>
      </c>
      <c r="H98" s="38">
        <v>39</v>
      </c>
      <c r="I98" s="27"/>
    </row>
    <row r="99" spans="1:9" s="3" customFormat="1" ht="24.95" customHeight="1" x14ac:dyDescent="0.2">
      <c r="A99" s="12">
        <v>96</v>
      </c>
      <c r="B99" s="8" t="s">
        <v>1167</v>
      </c>
      <c r="C99" s="20" t="s">
        <v>1168</v>
      </c>
      <c r="D99" s="19" t="s">
        <v>1179</v>
      </c>
      <c r="E99" s="19" t="s">
        <v>1193</v>
      </c>
      <c r="F99" s="20">
        <v>927</v>
      </c>
      <c r="G99" s="38">
        <v>46</v>
      </c>
      <c r="H99" s="38">
        <v>46</v>
      </c>
      <c r="I99" s="27"/>
    </row>
    <row r="100" spans="1:9" s="3" customFormat="1" ht="24.95" customHeight="1" x14ac:dyDescent="0.2">
      <c r="A100" s="8">
        <v>97</v>
      </c>
      <c r="B100" s="8" t="s">
        <v>1169</v>
      </c>
      <c r="C100" s="20" t="s">
        <v>1170</v>
      </c>
      <c r="D100" s="19" t="s">
        <v>1179</v>
      </c>
      <c r="E100" s="19" t="s">
        <v>1194</v>
      </c>
      <c r="F100" s="20">
        <v>960</v>
      </c>
      <c r="G100" s="38">
        <v>48</v>
      </c>
      <c r="H100" s="38">
        <v>48</v>
      </c>
      <c r="I100" s="27"/>
    </row>
    <row r="101" spans="1:9" s="3" customFormat="1" ht="24.95" customHeight="1" x14ac:dyDescent="0.2">
      <c r="A101" s="12">
        <v>98</v>
      </c>
      <c r="B101" s="8" t="s">
        <v>1171</v>
      </c>
      <c r="C101" s="20" t="s">
        <v>1172</v>
      </c>
      <c r="D101" s="19" t="s">
        <v>1179</v>
      </c>
      <c r="E101" s="19" t="s">
        <v>1195</v>
      </c>
      <c r="F101" s="20">
        <v>1012</v>
      </c>
      <c r="G101" s="38">
        <v>51</v>
      </c>
      <c r="H101" s="38">
        <v>51</v>
      </c>
      <c r="I101" s="27"/>
    </row>
    <row r="102" spans="1:9" s="3" customFormat="1" ht="24.95" customHeight="1" x14ac:dyDescent="0.2">
      <c r="A102" s="8">
        <v>99</v>
      </c>
      <c r="B102" s="8" t="s">
        <v>1173</v>
      </c>
      <c r="C102" s="20" t="s">
        <v>1174</v>
      </c>
      <c r="D102" s="19" t="s">
        <v>1179</v>
      </c>
      <c r="E102" s="19" t="s">
        <v>1197</v>
      </c>
      <c r="F102" s="20">
        <v>994</v>
      </c>
      <c r="G102" s="38">
        <v>50</v>
      </c>
      <c r="H102" s="38">
        <v>50</v>
      </c>
      <c r="I102" s="27"/>
    </row>
    <row r="103" spans="1:9" s="3" customFormat="1" ht="24.95" customHeight="1" x14ac:dyDescent="0.2">
      <c r="A103" s="12">
        <v>100</v>
      </c>
      <c r="B103" s="8" t="s">
        <v>1175</v>
      </c>
      <c r="C103" s="20" t="s">
        <v>1176</v>
      </c>
      <c r="D103" s="19" t="s">
        <v>39</v>
      </c>
      <c r="E103" s="19" t="s">
        <v>1196</v>
      </c>
      <c r="F103" s="20">
        <v>6942</v>
      </c>
      <c r="G103" s="38">
        <v>1736</v>
      </c>
      <c r="H103" s="38">
        <v>1736</v>
      </c>
      <c r="I103" s="27"/>
    </row>
    <row r="104" spans="1:9" s="3" customFormat="1" ht="24.95" customHeight="1" x14ac:dyDescent="0.2">
      <c r="A104" s="8">
        <v>101</v>
      </c>
      <c r="B104" s="8" t="s">
        <v>0</v>
      </c>
      <c r="C104" s="20" t="s">
        <v>1</v>
      </c>
      <c r="D104" s="19" t="s">
        <v>1198</v>
      </c>
      <c r="E104" s="19" t="s">
        <v>1199</v>
      </c>
      <c r="F104" s="20">
        <v>1403</v>
      </c>
      <c r="G104" s="38">
        <v>70</v>
      </c>
      <c r="H104" s="38">
        <v>70</v>
      </c>
      <c r="I104" s="27"/>
    </row>
    <row r="105" spans="1:9" s="3" customFormat="1" ht="24.95" customHeight="1" x14ac:dyDescent="0.2">
      <c r="A105" s="12">
        <v>102</v>
      </c>
      <c r="B105" s="8" t="s">
        <v>2</v>
      </c>
      <c r="C105" s="20" t="s">
        <v>3</v>
      </c>
      <c r="D105" s="19" t="s">
        <v>1198</v>
      </c>
      <c r="E105" s="19" t="s">
        <v>1200</v>
      </c>
      <c r="F105" s="20">
        <v>1474</v>
      </c>
      <c r="G105" s="38">
        <v>74</v>
      </c>
      <c r="H105" s="38">
        <v>74</v>
      </c>
      <c r="I105" s="27"/>
    </row>
    <row r="106" spans="1:9" s="3" customFormat="1" ht="24.95" customHeight="1" x14ac:dyDescent="0.2">
      <c r="A106" s="8">
        <v>103</v>
      </c>
      <c r="B106" s="8" t="s">
        <v>731</v>
      </c>
      <c r="C106" s="20" t="s">
        <v>4</v>
      </c>
      <c r="D106" s="19" t="s">
        <v>1198</v>
      </c>
      <c r="E106" s="19" t="s">
        <v>1201</v>
      </c>
      <c r="F106" s="20">
        <v>1482</v>
      </c>
      <c r="G106" s="38">
        <v>74</v>
      </c>
      <c r="H106" s="38">
        <v>74</v>
      </c>
      <c r="I106" s="27"/>
    </row>
    <row r="107" spans="1:9" s="3" customFormat="1" ht="24.95" customHeight="1" x14ac:dyDescent="0.2">
      <c r="A107" s="12">
        <v>104</v>
      </c>
      <c r="B107" s="8" t="s">
        <v>5</v>
      </c>
      <c r="C107" s="20" t="s">
        <v>6</v>
      </c>
      <c r="D107" s="19" t="s">
        <v>1198</v>
      </c>
      <c r="E107" s="19" t="s">
        <v>1202</v>
      </c>
      <c r="F107" s="20">
        <v>1502</v>
      </c>
      <c r="G107" s="38">
        <v>90</v>
      </c>
      <c r="H107" s="38">
        <v>90</v>
      </c>
      <c r="I107" s="27"/>
    </row>
    <row r="108" spans="1:9" s="3" customFormat="1" ht="24.95" customHeight="1" x14ac:dyDescent="0.2">
      <c r="A108" s="8">
        <v>105</v>
      </c>
      <c r="B108" s="8" t="s">
        <v>7</v>
      </c>
      <c r="C108" s="20" t="s">
        <v>8</v>
      </c>
      <c r="D108" s="19" t="s">
        <v>1198</v>
      </c>
      <c r="E108" s="19" t="s">
        <v>1203</v>
      </c>
      <c r="F108" s="20">
        <v>1470</v>
      </c>
      <c r="G108" s="38">
        <v>88</v>
      </c>
      <c r="H108" s="38">
        <v>88</v>
      </c>
      <c r="I108" s="27"/>
    </row>
    <row r="109" spans="1:9" s="3" customFormat="1" ht="24.95" customHeight="1" x14ac:dyDescent="0.2">
      <c r="A109" s="12">
        <v>106</v>
      </c>
      <c r="B109" s="8" t="s">
        <v>9</v>
      </c>
      <c r="C109" s="20" t="s">
        <v>10</v>
      </c>
      <c r="D109" s="19" t="s">
        <v>1198</v>
      </c>
      <c r="E109" s="19" t="s">
        <v>1204</v>
      </c>
      <c r="F109" s="20">
        <v>1439</v>
      </c>
      <c r="G109" s="38">
        <v>86</v>
      </c>
      <c r="H109" s="38">
        <v>86</v>
      </c>
      <c r="I109" s="27"/>
    </row>
    <row r="110" spans="1:9" s="3" customFormat="1" ht="24.95" customHeight="1" x14ac:dyDescent="0.2">
      <c r="A110" s="8">
        <v>107</v>
      </c>
      <c r="B110" s="8" t="s">
        <v>11</v>
      </c>
      <c r="C110" s="20" t="s">
        <v>12</v>
      </c>
      <c r="D110" s="19" t="s">
        <v>1198</v>
      </c>
      <c r="E110" s="19" t="s">
        <v>1205</v>
      </c>
      <c r="F110" s="20">
        <v>1439</v>
      </c>
      <c r="G110" s="38">
        <v>86</v>
      </c>
      <c r="H110" s="38">
        <v>86</v>
      </c>
      <c r="I110" s="27"/>
    </row>
    <row r="111" spans="1:9" s="3" customFormat="1" ht="24.95" customHeight="1" x14ac:dyDescent="0.2">
      <c r="A111" s="12">
        <v>108</v>
      </c>
      <c r="B111" s="8" t="s">
        <v>13</v>
      </c>
      <c r="C111" s="20" t="s">
        <v>14</v>
      </c>
      <c r="D111" s="19" t="s">
        <v>1198</v>
      </c>
      <c r="E111" s="19" t="s">
        <v>1206</v>
      </c>
      <c r="F111" s="20">
        <v>1459</v>
      </c>
      <c r="G111" s="38">
        <v>73</v>
      </c>
      <c r="H111" s="38">
        <v>73</v>
      </c>
      <c r="I111" s="27"/>
    </row>
    <row r="112" spans="1:9" s="3" customFormat="1" ht="24.95" customHeight="1" x14ac:dyDescent="0.2">
      <c r="A112" s="8">
        <v>109</v>
      </c>
      <c r="B112" s="8" t="s">
        <v>15</v>
      </c>
      <c r="C112" s="20" t="s">
        <v>16</v>
      </c>
      <c r="D112" s="19" t="s">
        <v>39</v>
      </c>
      <c r="E112" s="19" t="s">
        <v>1457</v>
      </c>
      <c r="F112" s="20">
        <v>242</v>
      </c>
      <c r="G112" s="38">
        <v>61</v>
      </c>
      <c r="H112" s="38">
        <v>61</v>
      </c>
      <c r="I112" s="27"/>
    </row>
    <row r="113" spans="1:12" s="3" customFormat="1" ht="24.95" customHeight="1" x14ac:dyDescent="0.2">
      <c r="A113" s="12">
        <v>110</v>
      </c>
      <c r="B113" s="8" t="s">
        <v>17</v>
      </c>
      <c r="C113" s="20" t="s">
        <v>18</v>
      </c>
      <c r="D113" s="19" t="s">
        <v>39</v>
      </c>
      <c r="E113" s="19" t="s">
        <v>1566</v>
      </c>
      <c r="F113" s="20">
        <v>733</v>
      </c>
      <c r="G113" s="38">
        <v>183</v>
      </c>
      <c r="H113" s="38">
        <v>183</v>
      </c>
      <c r="I113" s="27"/>
    </row>
    <row r="114" spans="1:12" s="3" customFormat="1" ht="24.95" customHeight="1" x14ac:dyDescent="0.2">
      <c r="A114" s="8">
        <v>111</v>
      </c>
      <c r="B114" s="8" t="s">
        <v>19</v>
      </c>
      <c r="C114" s="20" t="s">
        <v>20</v>
      </c>
      <c r="D114" s="19" t="s">
        <v>39</v>
      </c>
      <c r="E114" s="19" t="s">
        <v>1208</v>
      </c>
      <c r="F114" s="20">
        <v>177</v>
      </c>
      <c r="G114" s="38">
        <v>35</v>
      </c>
      <c r="H114" s="38">
        <v>35</v>
      </c>
      <c r="I114" s="27"/>
    </row>
    <row r="115" spans="1:12" s="3" customFormat="1" ht="24.95" customHeight="1" x14ac:dyDescent="0.2">
      <c r="A115" s="12">
        <v>112</v>
      </c>
      <c r="B115" s="8" t="s">
        <v>21</v>
      </c>
      <c r="C115" s="20" t="s">
        <v>22</v>
      </c>
      <c r="D115" s="19" t="s">
        <v>1209</v>
      </c>
      <c r="E115" s="19" t="s">
        <v>1210</v>
      </c>
      <c r="F115" s="20">
        <v>400</v>
      </c>
      <c r="G115" s="38">
        <v>140</v>
      </c>
      <c r="H115" s="38">
        <v>140</v>
      </c>
      <c r="I115" s="27"/>
    </row>
    <row r="116" spans="1:12" s="3" customFormat="1" ht="24.95" customHeight="1" x14ac:dyDescent="0.2">
      <c r="A116" s="8">
        <v>113</v>
      </c>
      <c r="B116" s="8" t="s">
        <v>23</v>
      </c>
      <c r="C116" s="20" t="s">
        <v>24</v>
      </c>
      <c r="D116" s="19" t="s">
        <v>1198</v>
      </c>
      <c r="E116" s="19" t="s">
        <v>1567</v>
      </c>
      <c r="F116" s="20">
        <v>353</v>
      </c>
      <c r="G116" s="38">
        <v>21</v>
      </c>
      <c r="H116" s="38">
        <v>21</v>
      </c>
      <c r="I116" s="27"/>
    </row>
    <row r="117" spans="1:12" s="3" customFormat="1" ht="24.95" customHeight="1" x14ac:dyDescent="0.2">
      <c r="A117" s="12">
        <v>114</v>
      </c>
      <c r="B117" s="8" t="s">
        <v>25</v>
      </c>
      <c r="C117" s="20" t="s">
        <v>560</v>
      </c>
      <c r="D117" s="19" t="s">
        <v>1198</v>
      </c>
      <c r="E117" s="19" t="s">
        <v>1212</v>
      </c>
      <c r="F117" s="20">
        <v>700</v>
      </c>
      <c r="G117" s="38">
        <v>35</v>
      </c>
      <c r="H117" s="38">
        <v>35</v>
      </c>
      <c r="I117" s="27"/>
    </row>
    <row r="118" spans="1:12" s="3" customFormat="1" ht="24.95" customHeight="1" x14ac:dyDescent="0.2">
      <c r="A118" s="8">
        <v>115</v>
      </c>
      <c r="B118" s="8" t="s">
        <v>755</v>
      </c>
      <c r="C118" s="20" t="s">
        <v>26</v>
      </c>
      <c r="D118" s="19" t="s">
        <v>1198</v>
      </c>
      <c r="E118" s="19" t="s">
        <v>1213</v>
      </c>
      <c r="F118" s="20">
        <v>559</v>
      </c>
      <c r="G118" s="38">
        <v>28</v>
      </c>
      <c r="H118" s="38">
        <v>28</v>
      </c>
      <c r="I118" s="27"/>
    </row>
    <row r="119" spans="1:12" s="3" customFormat="1" ht="24.95" customHeight="1" x14ac:dyDescent="0.2">
      <c r="A119" s="12">
        <v>116</v>
      </c>
      <c r="B119" s="8" t="s">
        <v>27</v>
      </c>
      <c r="C119" s="20" t="s">
        <v>28</v>
      </c>
      <c r="D119" s="19" t="s">
        <v>39</v>
      </c>
      <c r="E119" s="19" t="s">
        <v>1568</v>
      </c>
      <c r="F119" s="20">
        <v>300</v>
      </c>
      <c r="G119" s="38">
        <v>75</v>
      </c>
      <c r="H119" s="38">
        <v>75</v>
      </c>
      <c r="I119" s="27"/>
    </row>
    <row r="120" spans="1:12" s="17" customFormat="1" ht="24.95" customHeight="1" x14ac:dyDescent="0.2">
      <c r="A120" s="8">
        <v>117</v>
      </c>
      <c r="B120" s="12" t="s">
        <v>29</v>
      </c>
      <c r="C120" s="13" t="s">
        <v>30</v>
      </c>
      <c r="D120" s="14" t="s">
        <v>1215</v>
      </c>
      <c r="E120" s="14" t="s">
        <v>1214</v>
      </c>
      <c r="F120" s="13">
        <v>2481</v>
      </c>
      <c r="G120" s="40">
        <v>706.05899999999997</v>
      </c>
      <c r="H120" s="40">
        <v>239</v>
      </c>
      <c r="I120" s="27"/>
      <c r="L120" s="3"/>
    </row>
    <row r="121" spans="1:12" s="3" customFormat="1" ht="24.95" customHeight="1" x14ac:dyDescent="0.2">
      <c r="A121" s="12">
        <v>118</v>
      </c>
      <c r="B121" s="8" t="s">
        <v>768</v>
      </c>
      <c r="C121" s="20" t="s">
        <v>31</v>
      </c>
      <c r="D121" s="19" t="s">
        <v>1198</v>
      </c>
      <c r="E121" s="19" t="s">
        <v>1216</v>
      </c>
      <c r="F121" s="20">
        <v>933</v>
      </c>
      <c r="G121" s="38">
        <v>40</v>
      </c>
      <c r="H121" s="38">
        <v>40</v>
      </c>
      <c r="I121" s="27"/>
    </row>
    <row r="122" spans="1:12" s="3" customFormat="1" ht="24.95" customHeight="1" x14ac:dyDescent="0.2">
      <c r="A122" s="8">
        <v>119</v>
      </c>
      <c r="B122" s="8" t="s">
        <v>32</v>
      </c>
      <c r="C122" s="20" t="s">
        <v>33</v>
      </c>
      <c r="D122" s="19" t="s">
        <v>1649</v>
      </c>
      <c r="E122" s="19" t="s">
        <v>1457</v>
      </c>
      <c r="F122" s="20">
        <v>17136</v>
      </c>
      <c r="G122" s="38">
        <v>66</v>
      </c>
      <c r="H122" s="38">
        <v>66</v>
      </c>
      <c r="I122" s="27"/>
    </row>
    <row r="123" spans="1:12" s="3" customFormat="1" ht="24.95" customHeight="1" x14ac:dyDescent="0.2">
      <c r="A123" s="12">
        <v>120</v>
      </c>
      <c r="B123" s="8" t="s">
        <v>34</v>
      </c>
      <c r="C123" s="20" t="s">
        <v>35</v>
      </c>
      <c r="D123" s="19" t="s">
        <v>1217</v>
      </c>
      <c r="E123" s="19" t="s">
        <v>1569</v>
      </c>
      <c r="F123" s="20">
        <v>4890</v>
      </c>
      <c r="G123" s="38">
        <v>2774.1570000000002</v>
      </c>
      <c r="H123" s="38">
        <v>654.6</v>
      </c>
      <c r="I123" s="27"/>
    </row>
    <row r="124" spans="1:12" s="17" customFormat="1" ht="24.95" customHeight="1" x14ac:dyDescent="0.2">
      <c r="A124" s="8">
        <v>121</v>
      </c>
      <c r="B124" s="12">
        <v>588</v>
      </c>
      <c r="C124" s="26">
        <v>354</v>
      </c>
      <c r="D124" s="14" t="s">
        <v>1179</v>
      </c>
      <c r="E124" s="13" t="s">
        <v>1663</v>
      </c>
      <c r="F124" s="13">
        <v>200</v>
      </c>
      <c r="G124" s="40">
        <v>1700</v>
      </c>
      <c r="H124" s="40">
        <v>1700</v>
      </c>
      <c r="I124" s="16"/>
    </row>
    <row r="125" spans="1:12" s="3" customFormat="1" ht="24.95" customHeight="1" x14ac:dyDescent="0.2">
      <c r="A125" s="12">
        <v>122</v>
      </c>
      <c r="B125" s="8" t="s">
        <v>860</v>
      </c>
      <c r="C125" s="20" t="s">
        <v>1671</v>
      </c>
      <c r="D125" s="19" t="s">
        <v>39</v>
      </c>
      <c r="E125" s="19" t="s">
        <v>1615</v>
      </c>
      <c r="F125" s="20">
        <v>806</v>
      </c>
      <c r="G125" s="38">
        <v>806</v>
      </c>
      <c r="H125" s="38">
        <v>806</v>
      </c>
      <c r="I125" s="27"/>
    </row>
    <row r="126" spans="1:12" s="3" customFormat="1" ht="30" customHeight="1" x14ac:dyDescent="0.2">
      <c r="A126" s="8">
        <v>123</v>
      </c>
      <c r="B126" s="8" t="s">
        <v>36</v>
      </c>
      <c r="C126" s="20" t="s">
        <v>37</v>
      </c>
      <c r="D126" s="19" t="s">
        <v>1222</v>
      </c>
      <c r="E126" s="19" t="s">
        <v>1218</v>
      </c>
      <c r="F126" s="20">
        <v>838</v>
      </c>
      <c r="G126" s="38">
        <v>276</v>
      </c>
      <c r="H126" s="38">
        <v>276</v>
      </c>
      <c r="I126" s="27"/>
    </row>
    <row r="127" spans="1:12" s="3" customFormat="1" ht="24.95" customHeight="1" x14ac:dyDescent="0.2">
      <c r="A127" s="12">
        <v>124</v>
      </c>
      <c r="B127" s="8" t="s">
        <v>1046</v>
      </c>
      <c r="C127" s="20" t="s">
        <v>1047</v>
      </c>
      <c r="D127" s="19" t="s">
        <v>39</v>
      </c>
      <c r="E127" s="20" t="s">
        <v>1219</v>
      </c>
      <c r="F127" s="20">
        <v>218</v>
      </c>
      <c r="G127" s="38">
        <v>1560</v>
      </c>
      <c r="H127" s="38">
        <v>500</v>
      </c>
      <c r="I127" s="27"/>
    </row>
    <row r="128" spans="1:12" s="3" customFormat="1" ht="24.95" customHeight="1" x14ac:dyDescent="0.2">
      <c r="A128" s="8">
        <v>125</v>
      </c>
      <c r="B128" s="8" t="s">
        <v>38</v>
      </c>
      <c r="C128" s="20" t="s">
        <v>1060</v>
      </c>
      <c r="D128" s="19" t="s">
        <v>39</v>
      </c>
      <c r="E128" s="19" t="s">
        <v>1433</v>
      </c>
      <c r="F128" s="20">
        <v>300</v>
      </c>
      <c r="G128" s="38">
        <v>800</v>
      </c>
      <c r="H128" s="38">
        <v>787</v>
      </c>
      <c r="I128" s="27"/>
    </row>
    <row r="129" spans="1:9" s="3" customFormat="1" ht="24.95" customHeight="1" x14ac:dyDescent="0.2">
      <c r="A129" s="12">
        <v>126</v>
      </c>
      <c r="B129" s="8">
        <v>812</v>
      </c>
      <c r="C129" s="18" t="s">
        <v>1048</v>
      </c>
      <c r="D129" s="19" t="s">
        <v>1618</v>
      </c>
      <c r="E129" s="19" t="s">
        <v>1254</v>
      </c>
      <c r="F129" s="21">
        <v>898</v>
      </c>
      <c r="G129" s="38">
        <v>20559</v>
      </c>
      <c r="H129" s="38">
        <v>7002.2740000000003</v>
      </c>
      <c r="I129" s="27"/>
    </row>
    <row r="130" spans="1:9" s="3" customFormat="1" ht="24.95" customHeight="1" x14ac:dyDescent="0.2">
      <c r="A130" s="8">
        <v>127</v>
      </c>
      <c r="B130" s="8">
        <v>813</v>
      </c>
      <c r="C130" s="18">
        <v>192</v>
      </c>
      <c r="D130" s="19" t="s">
        <v>1618</v>
      </c>
      <c r="E130" s="19" t="s">
        <v>1600</v>
      </c>
      <c r="F130" s="21">
        <v>436</v>
      </c>
      <c r="G130" s="38">
        <v>8094.9880000000003</v>
      </c>
      <c r="H130" s="38">
        <v>8094.9880000000003</v>
      </c>
      <c r="I130" s="27"/>
    </row>
    <row r="131" spans="1:9" s="3" customFormat="1" ht="24.95" customHeight="1" x14ac:dyDescent="0.2">
      <c r="A131" s="12">
        <v>128</v>
      </c>
      <c r="B131" s="8">
        <v>816</v>
      </c>
      <c r="C131" s="18" t="s">
        <v>1590</v>
      </c>
      <c r="D131" s="19" t="s">
        <v>1618</v>
      </c>
      <c r="E131" s="19" t="s">
        <v>1591</v>
      </c>
      <c r="F131" s="21">
        <v>232</v>
      </c>
      <c r="G131" s="38">
        <v>208.8</v>
      </c>
      <c r="H131" s="38">
        <v>208.8</v>
      </c>
      <c r="I131" s="27"/>
    </row>
    <row r="132" spans="1:9" s="3" customFormat="1" ht="24.95" customHeight="1" x14ac:dyDescent="0.2">
      <c r="A132" s="8">
        <v>129</v>
      </c>
      <c r="B132" s="8">
        <v>817</v>
      </c>
      <c r="C132" s="18" t="s">
        <v>1588</v>
      </c>
      <c r="D132" s="19" t="s">
        <v>1618</v>
      </c>
      <c r="E132" s="19" t="s">
        <v>1589</v>
      </c>
      <c r="F132" s="21">
        <v>711</v>
      </c>
      <c r="G132" s="38">
        <v>177.75</v>
      </c>
      <c r="H132" s="38">
        <v>177.75</v>
      </c>
      <c r="I132" s="27"/>
    </row>
    <row r="133" spans="1:9" s="3" customFormat="1" ht="24.95" customHeight="1" x14ac:dyDescent="0.2">
      <c r="A133" s="12">
        <v>130</v>
      </c>
      <c r="B133" s="8">
        <v>818</v>
      </c>
      <c r="C133" s="18" t="s">
        <v>1592</v>
      </c>
      <c r="D133" s="19" t="s">
        <v>1432</v>
      </c>
      <c r="E133" s="19" t="s">
        <v>1593</v>
      </c>
      <c r="F133" s="21">
        <v>258</v>
      </c>
      <c r="G133" s="38">
        <v>103.2</v>
      </c>
      <c r="H133" s="38">
        <v>103.2</v>
      </c>
      <c r="I133" s="27"/>
    </row>
    <row r="134" spans="1:9" s="3" customFormat="1" ht="24.95" customHeight="1" x14ac:dyDescent="0.2">
      <c r="A134" s="8">
        <v>131</v>
      </c>
      <c r="B134" s="8">
        <v>820</v>
      </c>
      <c r="C134" s="18">
        <v>607</v>
      </c>
      <c r="D134" s="19" t="s">
        <v>1432</v>
      </c>
      <c r="E134" s="19" t="s">
        <v>1594</v>
      </c>
      <c r="F134" s="21">
        <v>525</v>
      </c>
      <c r="G134" s="38">
        <v>630</v>
      </c>
      <c r="H134" s="38">
        <v>630</v>
      </c>
      <c r="I134" s="27"/>
    </row>
    <row r="135" spans="1:9" s="3" customFormat="1" ht="24.95" customHeight="1" x14ac:dyDescent="0.2">
      <c r="A135" s="12">
        <v>132</v>
      </c>
      <c r="B135" s="8">
        <v>821</v>
      </c>
      <c r="C135" s="18" t="s">
        <v>1585</v>
      </c>
      <c r="D135" s="19" t="s">
        <v>1586</v>
      </c>
      <c r="E135" s="19" t="s">
        <v>1587</v>
      </c>
      <c r="F135" s="21">
        <v>5</v>
      </c>
      <c r="G135" s="38">
        <v>100</v>
      </c>
      <c r="H135" s="38">
        <v>100</v>
      </c>
      <c r="I135" s="27"/>
    </row>
    <row r="136" spans="1:9" s="17" customFormat="1" ht="24.95" customHeight="1" x14ac:dyDescent="0.2">
      <c r="A136" s="8">
        <v>133</v>
      </c>
      <c r="B136" s="12">
        <v>822</v>
      </c>
      <c r="C136" s="26">
        <v>351</v>
      </c>
      <c r="D136" s="14" t="s">
        <v>1179</v>
      </c>
      <c r="E136" s="13" t="s">
        <v>1665</v>
      </c>
      <c r="F136" s="13">
        <v>270</v>
      </c>
      <c r="G136" s="40">
        <v>1038.683</v>
      </c>
      <c r="H136" s="40">
        <v>1038.683</v>
      </c>
      <c r="I136" s="16"/>
    </row>
    <row r="137" spans="1:9" s="3" customFormat="1" ht="24.95" customHeight="1" x14ac:dyDescent="0.2">
      <c r="A137" s="12">
        <v>134</v>
      </c>
      <c r="B137" s="8">
        <v>823</v>
      </c>
      <c r="C137" s="18" t="s">
        <v>1580</v>
      </c>
      <c r="D137" s="19" t="s">
        <v>1581</v>
      </c>
      <c r="E137" s="19"/>
      <c r="F137" s="20">
        <v>18</v>
      </c>
      <c r="G137" s="38">
        <v>8.1</v>
      </c>
      <c r="H137" s="38">
        <v>8.1</v>
      </c>
      <c r="I137" s="27"/>
    </row>
    <row r="138" spans="1:9" s="3" customFormat="1" ht="24.95" customHeight="1" x14ac:dyDescent="0.2">
      <c r="A138" s="8">
        <v>135</v>
      </c>
      <c r="B138" s="8">
        <v>825</v>
      </c>
      <c r="C138" s="18" t="s">
        <v>1595</v>
      </c>
      <c r="D138" s="19" t="s">
        <v>1432</v>
      </c>
      <c r="E138" s="19" t="s">
        <v>1596</v>
      </c>
      <c r="F138" s="20">
        <v>52</v>
      </c>
      <c r="G138" s="38">
        <v>26</v>
      </c>
      <c r="H138" s="38">
        <v>26</v>
      </c>
      <c r="I138" s="27"/>
    </row>
    <row r="139" spans="1:9" s="3" customFormat="1" ht="24.95" customHeight="1" x14ac:dyDescent="0.2">
      <c r="A139" s="12">
        <v>136</v>
      </c>
      <c r="B139" s="8">
        <v>826</v>
      </c>
      <c r="C139" s="18" t="s">
        <v>1574</v>
      </c>
      <c r="D139" s="19" t="s">
        <v>1432</v>
      </c>
      <c r="E139" s="19" t="s">
        <v>1575</v>
      </c>
      <c r="F139" s="20">
        <v>165</v>
      </c>
      <c r="G139" s="38">
        <v>99</v>
      </c>
      <c r="H139" s="38">
        <v>99</v>
      </c>
      <c r="I139" s="27"/>
    </row>
    <row r="140" spans="1:9" s="3" customFormat="1" ht="24.95" customHeight="1" x14ac:dyDescent="0.2">
      <c r="A140" s="8">
        <v>137</v>
      </c>
      <c r="B140" s="8">
        <v>830</v>
      </c>
      <c r="C140" s="29" t="s">
        <v>1576</v>
      </c>
      <c r="D140" s="19" t="s">
        <v>1432</v>
      </c>
      <c r="E140" s="19" t="s">
        <v>1577</v>
      </c>
      <c r="F140" s="20">
        <v>3798</v>
      </c>
      <c r="G140" s="38">
        <v>474.75</v>
      </c>
      <c r="H140" s="38">
        <v>474.75</v>
      </c>
      <c r="I140" s="27"/>
    </row>
    <row r="141" spans="1:9" s="3" customFormat="1" ht="24.95" customHeight="1" x14ac:dyDescent="0.2">
      <c r="A141" s="12">
        <v>138</v>
      </c>
      <c r="B141" s="8">
        <v>831</v>
      </c>
      <c r="C141" s="29" t="s">
        <v>1578</v>
      </c>
      <c r="D141" s="19" t="s">
        <v>1432</v>
      </c>
      <c r="E141" s="19" t="s">
        <v>1579</v>
      </c>
      <c r="F141" s="20">
        <v>1450</v>
      </c>
      <c r="G141" s="38">
        <v>362.5</v>
      </c>
      <c r="H141" s="38">
        <v>362.5</v>
      </c>
      <c r="I141" s="27"/>
    </row>
    <row r="142" spans="1:9" s="3" customFormat="1" ht="24.95" customHeight="1" x14ac:dyDescent="0.2">
      <c r="A142" s="8">
        <v>139</v>
      </c>
      <c r="B142" s="8">
        <v>844</v>
      </c>
      <c r="C142" s="29" t="s">
        <v>833</v>
      </c>
      <c r="D142" s="19" t="s">
        <v>1618</v>
      </c>
      <c r="E142" s="19" t="s">
        <v>1584</v>
      </c>
      <c r="F142" s="20">
        <v>552</v>
      </c>
      <c r="G142" s="38">
        <v>496.8</v>
      </c>
      <c r="H142" s="38">
        <v>496.8</v>
      </c>
      <c r="I142" s="27"/>
    </row>
    <row r="143" spans="1:9" s="3" customFormat="1" ht="24.95" customHeight="1" x14ac:dyDescent="0.2">
      <c r="A143" s="12">
        <v>140</v>
      </c>
      <c r="B143" s="8">
        <v>845</v>
      </c>
      <c r="C143" s="29" t="s">
        <v>1582</v>
      </c>
      <c r="D143" s="19" t="s">
        <v>1618</v>
      </c>
      <c r="E143" s="19" t="s">
        <v>1583</v>
      </c>
      <c r="F143" s="20">
        <v>328</v>
      </c>
      <c r="G143" s="38">
        <v>164</v>
      </c>
      <c r="H143" s="38">
        <v>164</v>
      </c>
      <c r="I143" s="27"/>
    </row>
    <row r="144" spans="1:9" s="3" customFormat="1" ht="24.95" customHeight="1" x14ac:dyDescent="0.2">
      <c r="A144" s="8">
        <v>141</v>
      </c>
      <c r="B144" s="8">
        <v>852</v>
      </c>
      <c r="C144" s="18">
        <v>3146</v>
      </c>
      <c r="D144" s="19" t="s">
        <v>1209</v>
      </c>
      <c r="E144" s="19" t="s">
        <v>1434</v>
      </c>
      <c r="F144" s="20">
        <v>1214</v>
      </c>
      <c r="G144" s="38">
        <v>2225.7689999999998</v>
      </c>
      <c r="H144" s="38">
        <v>2225.7689999999998</v>
      </c>
      <c r="I144" s="27"/>
    </row>
    <row r="145" spans="1:9" s="3" customFormat="1" ht="24.95" customHeight="1" x14ac:dyDescent="0.2">
      <c r="A145" s="12">
        <v>142</v>
      </c>
      <c r="B145" s="8">
        <v>857</v>
      </c>
      <c r="C145" s="18">
        <v>3226</v>
      </c>
      <c r="D145" s="19" t="s">
        <v>1618</v>
      </c>
      <c r="E145" s="19" t="s">
        <v>1193</v>
      </c>
      <c r="F145" s="20">
        <v>601</v>
      </c>
      <c r="G145" s="38">
        <v>8466.8410000000003</v>
      </c>
      <c r="H145" s="38">
        <v>8466.8410000000003</v>
      </c>
      <c r="I145" s="27"/>
    </row>
    <row r="146" spans="1:9" s="3" customFormat="1" ht="24.95" customHeight="1" x14ac:dyDescent="0.2">
      <c r="A146" s="8">
        <v>143</v>
      </c>
      <c r="B146" s="8">
        <v>858</v>
      </c>
      <c r="C146" s="18">
        <v>3208</v>
      </c>
      <c r="D146" s="19" t="s">
        <v>1618</v>
      </c>
      <c r="E146" s="19" t="s">
        <v>1439</v>
      </c>
      <c r="F146" s="20">
        <v>789</v>
      </c>
      <c r="G146" s="38">
        <v>1500</v>
      </c>
      <c r="H146" s="38">
        <v>1500</v>
      </c>
      <c r="I146" s="27"/>
    </row>
    <row r="147" spans="1:9" s="3" customFormat="1" ht="29.25" customHeight="1" x14ac:dyDescent="0.2">
      <c r="A147" s="12">
        <v>144</v>
      </c>
      <c r="B147" s="8">
        <v>860</v>
      </c>
      <c r="C147" s="18">
        <v>2622</v>
      </c>
      <c r="D147" s="19" t="s">
        <v>1621</v>
      </c>
      <c r="E147" s="19" t="s">
        <v>1623</v>
      </c>
      <c r="F147" s="20">
        <v>1309</v>
      </c>
      <c r="G147" s="38">
        <v>100</v>
      </c>
      <c r="H147" s="38">
        <v>100</v>
      </c>
      <c r="I147" s="27"/>
    </row>
    <row r="148" spans="1:9" s="3" customFormat="1" ht="24.95" customHeight="1" x14ac:dyDescent="0.2">
      <c r="A148" s="8">
        <v>145</v>
      </c>
      <c r="B148" s="8">
        <v>866</v>
      </c>
      <c r="C148" s="18" t="s">
        <v>1259</v>
      </c>
      <c r="D148" s="19" t="s">
        <v>1570</v>
      </c>
      <c r="E148" s="19" t="s">
        <v>1011</v>
      </c>
      <c r="F148" s="20">
        <v>11971</v>
      </c>
      <c r="G148" s="38">
        <v>664.54399999999998</v>
      </c>
      <c r="H148" s="38">
        <v>664.54399999999998</v>
      </c>
      <c r="I148" s="27"/>
    </row>
    <row r="149" spans="1:9" s="3" customFormat="1" ht="24.95" customHeight="1" x14ac:dyDescent="0.2">
      <c r="A149" s="12">
        <v>146</v>
      </c>
      <c r="B149" s="8">
        <v>867</v>
      </c>
      <c r="C149" s="18" t="s">
        <v>1571</v>
      </c>
      <c r="D149" s="19" t="s">
        <v>1572</v>
      </c>
      <c r="E149" s="19" t="s">
        <v>1011</v>
      </c>
      <c r="F149" s="20">
        <v>564</v>
      </c>
      <c r="G149" s="38">
        <v>28.606999999999999</v>
      </c>
      <c r="H149" s="38">
        <v>28.606999999999999</v>
      </c>
      <c r="I149" s="27"/>
    </row>
    <row r="150" spans="1:9" s="3" customFormat="1" ht="24.95" customHeight="1" x14ac:dyDescent="0.2">
      <c r="A150" s="8">
        <v>147</v>
      </c>
      <c r="B150" s="8">
        <v>872</v>
      </c>
      <c r="C150" s="18">
        <v>2591</v>
      </c>
      <c r="D150" s="19" t="s">
        <v>1621</v>
      </c>
      <c r="E150" s="19" t="s">
        <v>1624</v>
      </c>
      <c r="F150" s="20">
        <v>1319</v>
      </c>
      <c r="G150" s="38">
        <v>0</v>
      </c>
      <c r="H150" s="38">
        <v>0</v>
      </c>
      <c r="I150" s="27"/>
    </row>
    <row r="151" spans="1:9" s="3" customFormat="1" ht="37.5" customHeight="1" x14ac:dyDescent="0.2">
      <c r="A151" s="12">
        <v>148</v>
      </c>
      <c r="B151" s="8">
        <v>873</v>
      </c>
      <c r="C151" s="29" t="s">
        <v>1625</v>
      </c>
      <c r="D151" s="19" t="s">
        <v>1626</v>
      </c>
      <c r="E151" s="19" t="s">
        <v>1627</v>
      </c>
      <c r="F151" s="20">
        <v>95</v>
      </c>
      <c r="G151" s="38">
        <v>95</v>
      </c>
      <c r="H151" s="38">
        <v>95</v>
      </c>
      <c r="I151" s="27"/>
    </row>
    <row r="152" spans="1:9" s="3" customFormat="1" ht="37.5" customHeight="1" x14ac:dyDescent="0.2">
      <c r="A152" s="8">
        <v>149</v>
      </c>
      <c r="B152" s="8">
        <v>882</v>
      </c>
      <c r="C152" s="29" t="s">
        <v>1634</v>
      </c>
      <c r="D152" s="19" t="s">
        <v>1635</v>
      </c>
      <c r="E152" s="19" t="s">
        <v>1636</v>
      </c>
      <c r="F152" s="20">
        <v>11</v>
      </c>
      <c r="G152" s="38">
        <v>132.25</v>
      </c>
      <c r="H152" s="38">
        <v>132.25</v>
      </c>
      <c r="I152" s="27"/>
    </row>
    <row r="153" spans="1:9" s="3" customFormat="1" ht="37.5" customHeight="1" x14ac:dyDescent="0.2">
      <c r="A153" s="12">
        <v>150</v>
      </c>
      <c r="B153" s="8">
        <v>883</v>
      </c>
      <c r="C153" s="29" t="s">
        <v>1637</v>
      </c>
      <c r="D153" s="19" t="s">
        <v>1638</v>
      </c>
      <c r="E153" s="19" t="s">
        <v>1639</v>
      </c>
      <c r="F153" s="20">
        <v>540</v>
      </c>
      <c r="G153" s="38">
        <v>1500</v>
      </c>
      <c r="H153" s="38">
        <v>1500</v>
      </c>
      <c r="I153" s="27"/>
    </row>
    <row r="154" spans="1:9" s="3" customFormat="1" ht="37.5" customHeight="1" x14ac:dyDescent="0.2">
      <c r="A154" s="8">
        <v>151</v>
      </c>
      <c r="B154" s="8">
        <v>884</v>
      </c>
      <c r="C154" s="29" t="s">
        <v>1640</v>
      </c>
      <c r="D154" s="19" t="s">
        <v>1641</v>
      </c>
      <c r="E154" s="19" t="s">
        <v>1642</v>
      </c>
      <c r="F154" s="20">
        <v>130</v>
      </c>
      <c r="G154" s="38">
        <v>1625</v>
      </c>
      <c r="H154" s="38">
        <v>1625</v>
      </c>
      <c r="I154" s="27"/>
    </row>
    <row r="155" spans="1:9" s="3" customFormat="1" ht="37.5" customHeight="1" x14ac:dyDescent="0.2">
      <c r="A155" s="12">
        <v>152</v>
      </c>
      <c r="B155" s="8">
        <v>885</v>
      </c>
      <c r="C155" s="29" t="s">
        <v>1643</v>
      </c>
      <c r="D155" s="19" t="s">
        <v>1644</v>
      </c>
      <c r="E155" s="19" t="s">
        <v>1645</v>
      </c>
      <c r="F155" s="20">
        <v>11</v>
      </c>
      <c r="G155" s="38">
        <v>10.175000000000001</v>
      </c>
      <c r="H155" s="38">
        <v>10.175000000000001</v>
      </c>
      <c r="I155" s="27"/>
    </row>
    <row r="156" spans="1:9" s="3" customFormat="1" ht="37.5" customHeight="1" x14ac:dyDescent="0.2">
      <c r="A156" s="8">
        <v>153</v>
      </c>
      <c r="B156" s="8">
        <v>888</v>
      </c>
      <c r="C156" s="29" t="s">
        <v>1650</v>
      </c>
      <c r="D156" s="19" t="s">
        <v>1257</v>
      </c>
      <c r="E156" s="19" t="s">
        <v>1011</v>
      </c>
      <c r="F156" s="20">
        <v>159</v>
      </c>
      <c r="G156" s="38">
        <v>15.9</v>
      </c>
      <c r="H156" s="38">
        <v>15.9</v>
      </c>
      <c r="I156" s="27"/>
    </row>
    <row r="157" spans="1:9" s="3" customFormat="1" ht="37.5" customHeight="1" x14ac:dyDescent="0.2">
      <c r="A157" s="12">
        <v>154</v>
      </c>
      <c r="B157" s="8">
        <v>889</v>
      </c>
      <c r="C157" s="29" t="s">
        <v>1650</v>
      </c>
      <c r="D157" s="19" t="s">
        <v>1258</v>
      </c>
      <c r="E157" s="19" t="s">
        <v>1011</v>
      </c>
      <c r="F157" s="20">
        <v>284</v>
      </c>
      <c r="G157" s="38">
        <v>28.4</v>
      </c>
      <c r="H157" s="38">
        <v>28.4</v>
      </c>
      <c r="I157" s="27"/>
    </row>
    <row r="158" spans="1:9" s="3" customFormat="1" ht="37.5" customHeight="1" x14ac:dyDescent="0.2">
      <c r="A158" s="8">
        <v>155</v>
      </c>
      <c r="B158" s="8">
        <v>890</v>
      </c>
      <c r="C158" s="29" t="s">
        <v>1651</v>
      </c>
      <c r="D158" s="19" t="s">
        <v>1652</v>
      </c>
      <c r="E158" s="19" t="s">
        <v>1653</v>
      </c>
      <c r="F158" s="20">
        <v>12</v>
      </c>
      <c r="G158" s="38">
        <v>146.25</v>
      </c>
      <c r="H158" s="38">
        <v>146.25</v>
      </c>
      <c r="I158" s="27"/>
    </row>
    <row r="159" spans="1:9" s="3" customFormat="1" ht="37.5" customHeight="1" x14ac:dyDescent="0.2">
      <c r="A159" s="12">
        <v>156</v>
      </c>
      <c r="B159" s="8">
        <v>892</v>
      </c>
      <c r="C159" s="29" t="s">
        <v>750</v>
      </c>
      <c r="D159" s="19" t="s">
        <v>1655</v>
      </c>
      <c r="E159" s="19" t="s">
        <v>1656</v>
      </c>
      <c r="F159" s="20">
        <v>1196</v>
      </c>
      <c r="G159" s="38">
        <v>82065.638000000006</v>
      </c>
      <c r="H159" s="38">
        <v>82065.638000000006</v>
      </c>
      <c r="I159" s="27"/>
    </row>
    <row r="160" spans="1:9" s="3" customFormat="1" ht="37.5" customHeight="1" x14ac:dyDescent="0.2">
      <c r="A160" s="8">
        <v>157</v>
      </c>
      <c r="B160" s="8">
        <v>893</v>
      </c>
      <c r="C160" s="18">
        <v>4134</v>
      </c>
      <c r="D160" s="19" t="s">
        <v>1621</v>
      </c>
      <c r="E160" s="19"/>
      <c r="F160" s="20">
        <v>801</v>
      </c>
      <c r="G160" s="38">
        <f t="shared" ref="G160:H161" si="0">130+145</f>
        <v>275</v>
      </c>
      <c r="H160" s="38">
        <f t="shared" si="0"/>
        <v>275</v>
      </c>
      <c r="I160" s="27"/>
    </row>
    <row r="161" spans="1:10" s="3" customFormat="1" ht="37.5" customHeight="1" x14ac:dyDescent="0.2">
      <c r="A161" s="12">
        <v>158</v>
      </c>
      <c r="B161" s="8">
        <v>894</v>
      </c>
      <c r="C161" s="18">
        <v>4133</v>
      </c>
      <c r="D161" s="19" t="s">
        <v>1621</v>
      </c>
      <c r="E161" s="19"/>
      <c r="F161" s="20">
        <v>835</v>
      </c>
      <c r="G161" s="38">
        <f t="shared" si="0"/>
        <v>275</v>
      </c>
      <c r="H161" s="38">
        <f t="shared" si="0"/>
        <v>275</v>
      </c>
      <c r="I161" s="27"/>
    </row>
    <row r="162" spans="1:10" s="3" customFormat="1" ht="37.5" customHeight="1" x14ac:dyDescent="0.2">
      <c r="A162" s="8">
        <v>159</v>
      </c>
      <c r="B162" s="8">
        <v>895</v>
      </c>
      <c r="C162" s="18">
        <v>4131</v>
      </c>
      <c r="D162" s="19" t="s">
        <v>1621</v>
      </c>
      <c r="E162" s="19"/>
      <c r="F162" s="20">
        <v>848</v>
      </c>
      <c r="G162" s="38">
        <f>130+145</f>
        <v>275</v>
      </c>
      <c r="H162" s="38">
        <f>130+145</f>
        <v>275</v>
      </c>
      <c r="I162" s="27"/>
    </row>
    <row r="163" spans="1:10" s="3" customFormat="1" ht="37.5" customHeight="1" x14ac:dyDescent="0.2">
      <c r="A163" s="12">
        <v>160</v>
      </c>
      <c r="B163" s="8">
        <v>896</v>
      </c>
      <c r="C163" s="18">
        <v>4132</v>
      </c>
      <c r="D163" s="19" t="s">
        <v>1621</v>
      </c>
      <c r="E163" s="19"/>
      <c r="F163" s="20">
        <v>802</v>
      </c>
      <c r="G163" s="38">
        <f>130+145</f>
        <v>275</v>
      </c>
      <c r="H163" s="38">
        <f>130+145</f>
        <v>275</v>
      </c>
      <c r="I163" s="27"/>
    </row>
    <row r="164" spans="1:10" s="3" customFormat="1" ht="37.5" customHeight="1" x14ac:dyDescent="0.2">
      <c r="A164" s="8">
        <v>161</v>
      </c>
      <c r="B164" s="8">
        <v>898</v>
      </c>
      <c r="C164" s="29" t="s">
        <v>1666</v>
      </c>
      <c r="D164" s="19" t="s">
        <v>1667</v>
      </c>
      <c r="E164" s="19" t="s">
        <v>1622</v>
      </c>
      <c r="F164" s="20">
        <v>14282</v>
      </c>
      <c r="G164" s="38">
        <v>1407.9</v>
      </c>
      <c r="H164" s="38">
        <v>1407.9</v>
      </c>
      <c r="I164" s="27"/>
    </row>
    <row r="165" spans="1:10" s="3" customFormat="1" ht="37.5" customHeight="1" x14ac:dyDescent="0.2">
      <c r="A165" s="12">
        <v>162</v>
      </c>
      <c r="B165" s="8">
        <v>899</v>
      </c>
      <c r="C165" s="29" t="s">
        <v>1668</v>
      </c>
      <c r="D165" s="19" t="s">
        <v>1667</v>
      </c>
      <c r="E165" s="19" t="s">
        <v>1622</v>
      </c>
      <c r="F165" s="20">
        <v>934</v>
      </c>
      <c r="G165" s="38">
        <f>92.1</f>
        <v>92.1</v>
      </c>
      <c r="H165" s="38">
        <v>92.1</v>
      </c>
      <c r="I165" s="27"/>
    </row>
    <row r="166" spans="1:10" s="3" customFormat="1" ht="37.5" customHeight="1" x14ac:dyDescent="0.2">
      <c r="A166" s="8">
        <v>163</v>
      </c>
      <c r="B166" s="8">
        <v>900</v>
      </c>
      <c r="C166" s="29" t="s">
        <v>1674</v>
      </c>
      <c r="D166" s="19" t="s">
        <v>1209</v>
      </c>
      <c r="E166" s="19" t="s">
        <v>1673</v>
      </c>
      <c r="F166" s="20">
        <v>630</v>
      </c>
      <c r="G166" s="38">
        <v>15000</v>
      </c>
      <c r="H166" s="38">
        <v>15000</v>
      </c>
      <c r="I166" s="27"/>
    </row>
    <row r="167" spans="1:10" s="3" customFormat="1" ht="37.5" customHeight="1" x14ac:dyDescent="0.2">
      <c r="A167" s="12">
        <v>164</v>
      </c>
      <c r="B167" s="8">
        <v>901</v>
      </c>
      <c r="C167" s="29" t="s">
        <v>857</v>
      </c>
      <c r="D167" s="19" t="s">
        <v>1676</v>
      </c>
      <c r="E167" s="19" t="s">
        <v>1675</v>
      </c>
      <c r="F167" s="20">
        <v>1114</v>
      </c>
      <c r="G167" s="38">
        <v>32000</v>
      </c>
      <c r="H167" s="38">
        <v>32000</v>
      </c>
      <c r="I167" s="27"/>
    </row>
    <row r="168" spans="1:10" s="3" customFormat="1" ht="24.95" customHeight="1" x14ac:dyDescent="0.25">
      <c r="A168" s="20"/>
      <c r="B168" s="8"/>
      <c r="C168" s="20"/>
      <c r="D168" s="19"/>
      <c r="E168" s="41" t="s">
        <v>41</v>
      </c>
      <c r="F168" s="42">
        <f>SUM(F4:F167)</f>
        <v>272256</v>
      </c>
      <c r="G168" s="34">
        <f>SUM(G4:G167)</f>
        <v>896557.42800000042</v>
      </c>
      <c r="H168" s="34">
        <f>SUM(H4:H167)</f>
        <v>653395.179</v>
      </c>
      <c r="J168" s="27"/>
    </row>
    <row r="169" spans="1:10" s="17" customFormat="1" ht="24.95" customHeight="1" x14ac:dyDescent="0.2">
      <c r="B169" s="48"/>
      <c r="D169" s="49"/>
      <c r="E169" s="61"/>
      <c r="F169" s="61"/>
      <c r="G169" s="16"/>
      <c r="H169" s="16"/>
    </row>
    <row r="170" spans="1:10" s="17" customFormat="1" ht="24.95" customHeight="1" x14ac:dyDescent="0.2">
      <c r="B170" s="48"/>
      <c r="D170" s="49"/>
      <c r="E170" s="49"/>
      <c r="G170" s="16"/>
      <c r="H170" s="16"/>
    </row>
    <row r="171" spans="1:10" s="17" customFormat="1" ht="24.95" customHeight="1" x14ac:dyDescent="0.2">
      <c r="B171" s="48"/>
      <c r="D171" s="49"/>
      <c r="E171" s="49"/>
      <c r="G171" s="16"/>
      <c r="H171" s="16"/>
    </row>
    <row r="172" spans="1:10" s="17" customFormat="1" ht="24.95" customHeight="1" x14ac:dyDescent="0.2">
      <c r="B172" s="48"/>
      <c r="D172" s="49"/>
      <c r="E172" s="49"/>
      <c r="G172" s="16"/>
      <c r="H172" s="16"/>
    </row>
  </sheetData>
  <mergeCells count="4">
    <mergeCell ref="A1:C1"/>
    <mergeCell ref="G2:H2"/>
    <mergeCell ref="E1:H1"/>
    <mergeCell ref="E169:F169"/>
  </mergeCells>
  <phoneticPr fontId="0" type="noConversion"/>
  <printOptions horizontalCentered="1"/>
  <pageMargins left="0.7" right="0.7" top="0.75" bottom="0.75" header="0.3" footer="0.3"/>
  <pageSetup paperSize="9" scale="67" firstPageNumber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6</vt:i4>
      </vt:variant>
    </vt:vector>
  </HeadingPairs>
  <TitlesOfParts>
    <vt:vector size="9" baseType="lpstr">
      <vt:lpstr>forgalomképtelen</vt:lpstr>
      <vt:lpstr>korl. forg.képes ing.</vt:lpstr>
      <vt:lpstr>üzleti vagyon</vt:lpstr>
      <vt:lpstr>forgalomképtelen!Nyomtatási_cím</vt:lpstr>
      <vt:lpstr>'korl. forg.képes ing.'!Nyomtatási_cím</vt:lpstr>
      <vt:lpstr>'üzleti vagyon'!Nyomtatási_cím</vt:lpstr>
      <vt:lpstr>forgalomképtelen!Nyomtatási_terület</vt:lpstr>
      <vt:lpstr>'korl. forg.képes ing.'!Nyomtatási_terület</vt:lpstr>
      <vt:lpstr>'üzleti vagyon'!Nyomtatási_terület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</dc:creator>
  <cp:keywords/>
  <dc:description/>
  <cp:lastModifiedBy>Molnár Jánosné</cp:lastModifiedBy>
  <cp:revision>1</cp:revision>
  <cp:lastPrinted>2026-09-17T10:43:36Z</cp:lastPrinted>
  <dcterms:created xsi:type="dcterms:W3CDTF">2002-09-28T16:17:14Z</dcterms:created>
  <dcterms:modified xsi:type="dcterms:W3CDTF">2026-09-17T10:50:24Z</dcterms:modified>
</cp:coreProperties>
</file>